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9级学硕" sheetId="13" r:id="rId1"/>
  </sheets>
  <definedNames>
    <definedName name="_xlnm.Print_Titles" localSheetId="0">'2019级学硕'!$1:$4</definedName>
  </definedNames>
  <calcPr calcId="144525"/>
</workbook>
</file>

<file path=xl/sharedStrings.xml><?xml version="1.0" encoding="utf-8"?>
<sst xmlns="http://schemas.openxmlformats.org/spreadsheetml/2006/main" count="316" uniqueCount="183">
  <si>
    <t>食品科学与药学学院2019级学硕奖学金赋分表</t>
  </si>
  <si>
    <t>序号</t>
  </si>
  <si>
    <t>姓名</t>
  </si>
  <si>
    <t>学号</t>
  </si>
  <si>
    <t>性别</t>
  </si>
  <si>
    <t>民族</t>
  </si>
  <si>
    <t>导师</t>
  </si>
  <si>
    <t>拟评奖学金类别</t>
  </si>
  <si>
    <t>课程平均分</t>
  </si>
  <si>
    <t>赋分（40%）</t>
  </si>
  <si>
    <t>科研成果</t>
  </si>
  <si>
    <t>作者排序</t>
  </si>
  <si>
    <t>见刊/
网络首发/录用函</t>
  </si>
  <si>
    <t>赋分</t>
  </si>
  <si>
    <t>教材编著</t>
  </si>
  <si>
    <t>申请专利</t>
  </si>
  <si>
    <t>英语等级</t>
  </si>
  <si>
    <t>奖励及荣誉</t>
  </si>
  <si>
    <t>参加活动</t>
  </si>
  <si>
    <t>参加项目情况（须标注主持/参与/申报/获批/结项）</t>
  </si>
  <si>
    <t>学生工作及服务</t>
  </si>
  <si>
    <t>日常表现</t>
  </si>
  <si>
    <t>赋分（60%）</t>
  </si>
  <si>
    <t>最终得分</t>
  </si>
  <si>
    <t>通报类</t>
  </si>
  <si>
    <t>科研获奖</t>
  </si>
  <si>
    <t>文化活动类获奖、年度评优奖励、奖学金奖励</t>
  </si>
  <si>
    <t>民间团体组织的活动或竞赛获奖</t>
  </si>
  <si>
    <t>学术活动</t>
  </si>
  <si>
    <t>志愿者活动</t>
  </si>
  <si>
    <t>政治学习、文体类活动</t>
  </si>
  <si>
    <t>是否有实验室损坏等行为</t>
  </si>
  <si>
    <t>实验室、宿舍受到学校、学院督导组通报批评</t>
  </si>
  <si>
    <t>报体温情况</t>
  </si>
  <si>
    <t>吾哈丽妮萨·麦麦提托合提</t>
  </si>
  <si>
    <t>女</t>
  </si>
  <si>
    <t>维吾儿族</t>
  </si>
  <si>
    <t>帕尔哈提·柔孜</t>
  </si>
  <si>
    <t>自治区奖学金</t>
  </si>
  <si>
    <t>.Optimization of ultrafiltration membrane separation technology and characterization of peptides from bovine bone marrow</t>
  </si>
  <si>
    <t>录用函</t>
  </si>
  <si>
    <t>1、第六届研究生学术论坛三等奖2个；
2、研究生学校奖学金</t>
  </si>
  <si>
    <t>2019年新疆农业大学第六节学术论坛三等奖（两篇）0.6</t>
  </si>
  <si>
    <t>楼梯间打扫卫生6次（1.8）</t>
  </si>
  <si>
    <t>篮球赛+3、演讲比赛、乡村讲座（1）</t>
  </si>
  <si>
    <t>否</t>
  </si>
  <si>
    <t>布丽根·加冷别克</t>
  </si>
  <si>
    <t>哈萨克族</t>
  </si>
  <si>
    <t>王伟</t>
  </si>
  <si>
    <t>1、《葡萄籽原花青素的提取工艺优化及其抗氧化活性研究》（2020.5月网络首发，保鲜与加工，中文核心，影响因子1.379，总计2.758）；
2、《基于高通量测序技术的酿酒葡萄产区土壤微生物多样性》（2020年5月见刊，新疆农业科学，CSCD，影响因子：0.819，总计3.276）；
3、《新疆芜菁果胶多糖组成分析及免疫活性评价》（2019.12月见刊，食品工业科技，中文核心，影响因子1.332，总计2.664）</t>
  </si>
  <si>
    <t>导师为第一作者，第二作者</t>
  </si>
  <si>
    <t>1篇网络首发；2篇见刊</t>
  </si>
  <si>
    <t>四级</t>
  </si>
  <si>
    <t>2019优质新生奖学金</t>
  </si>
  <si>
    <t>仿真实验室+2（0.6）</t>
  </si>
  <si>
    <t>协助答辩、访学交流会（0.4）</t>
  </si>
  <si>
    <t>刘晓燕</t>
  </si>
  <si>
    <t>汉族</t>
  </si>
  <si>
    <t>李学文</t>
  </si>
  <si>
    <t>1.篮球赛优秀组织奖，
2.“传承红色基因，激扬奋斗青春”演讲比赛第一名，
3.“传承红色基因，激扬奋斗青春”演讲比赛优秀工作者，
4.新农大研究生微信公众平台运营工作年度个人贡献二等奖</t>
  </si>
  <si>
    <t>1.测体温+5
2.疫情期间校园定点值班+4
3.工科楼楼梯间打扫+6（3）</t>
  </si>
  <si>
    <t>篮球赛+3、演讲比赛、访学交流会（1）</t>
  </si>
  <si>
    <t>研会学术部部长</t>
  </si>
  <si>
    <t>丁晓霞</t>
  </si>
  <si>
    <t>回族</t>
  </si>
  <si>
    <t>马生军</t>
  </si>
  <si>
    <t>学校奖学金</t>
  </si>
  <si>
    <t>不同物理处理方法对新疆紫草种子萌发特性的影响，生物技术通讯</t>
  </si>
  <si>
    <t>第一作者</t>
  </si>
  <si>
    <t>见刊</t>
  </si>
  <si>
    <t>发明型专利第二专利人1项</t>
  </si>
  <si>
    <t>4级</t>
  </si>
  <si>
    <t>校级互联网+新疆紫草组织培养关键技术研究与示范推广</t>
  </si>
  <si>
    <t>第六届学术论坛投稿（0.3）</t>
  </si>
  <si>
    <t>领取中药、搬迁办公室、打扫办公室、档案室整理、新生录取通知书（1.5）</t>
  </si>
  <si>
    <t>篮球赛+1、搬实验室、演讲比赛、乡村讲座、代表大会、演说大赛（1）</t>
  </si>
  <si>
    <t>无</t>
  </si>
  <si>
    <t>曾禹睿慷</t>
  </si>
  <si>
    <t>男</t>
  </si>
  <si>
    <t>汉</t>
  </si>
  <si>
    <t>冯作山</t>
  </si>
  <si>
    <t>三进两联一交友研究生新生啦啦操一等奖，新农大研究生微信公众平台运营年都个人贡献一等奖</t>
  </si>
  <si>
    <t>打扫楼梯间+6、搬实验室、打扫办公室、仿真志愿、测体温（3）</t>
  </si>
  <si>
    <t>篮球赛+2、演说大赛、协助答辩</t>
  </si>
  <si>
    <t>研会（宣传部副部长）</t>
  </si>
  <si>
    <t>李泽涵</t>
  </si>
  <si>
    <t>杨兴元</t>
  </si>
  <si>
    <t>优秀宿舍（校级）</t>
  </si>
  <si>
    <t>电子竞技挑战赛获奖（校级）</t>
  </si>
  <si>
    <t>疫情期间村里担任志愿者（3）</t>
  </si>
  <si>
    <t>七十周年、篮球赛+3、毕业生档案、访学交流会（1）</t>
  </si>
  <si>
    <t>王伟雄</t>
  </si>
  <si>
    <t>武运</t>
  </si>
  <si>
    <t>1.作品葡萄酒“芯片”在第十二届“挑战杯”中国大学生创业计划竞赛新疆农业大学选拔赛中荣获优秀奖；
2.互联网+校级获奖，辣椒酱的千亿市场         
3.互联网+校级葡萄酒的小秘密</t>
  </si>
  <si>
    <t xml:space="preserve">1.2019年9月，参加新疆特色农产品品质提升与品牌保护技术学术研讨会；0.2
</t>
  </si>
  <si>
    <t>每周党员及积极分子打扫楼梯间+6
2020年5月研究生面试（2.1）</t>
  </si>
  <si>
    <t>篮球赛+3、演讲比赛、乡村讲座、演说大赛（1）</t>
  </si>
  <si>
    <t>王舒伟</t>
  </si>
  <si>
    <t>张珍珍</t>
  </si>
  <si>
    <t>优秀卫生宿舍2次</t>
  </si>
  <si>
    <t>“三进两联一交友”迎新杯篮球赛季军</t>
  </si>
  <si>
    <t>疫情期间社区志愿者（3）</t>
  </si>
  <si>
    <t>七十周年、篮球赛+3、演讲比赛、演说大赛、访学交流会（1）</t>
  </si>
  <si>
    <t>1.调节果穗曝光改变葡萄香气品质及其调控机制的研究(参与/获批)</t>
  </si>
  <si>
    <t>研会候补委员</t>
  </si>
  <si>
    <t>付文欠</t>
  </si>
  <si>
    <t>2019-2020年研究生学校奖学金</t>
  </si>
  <si>
    <t>2019年新疆农业大学学术论坛0.3</t>
  </si>
  <si>
    <t>研究生复试、仿真志愿、打扫楼梯间+6（2.4）</t>
  </si>
  <si>
    <t>七十周年、篮球赛、演讲比赛、协助答辩（0.8）</t>
  </si>
  <si>
    <t>研会干部办公室副主任</t>
  </si>
  <si>
    <t>王曼</t>
  </si>
  <si>
    <t>吴斌</t>
  </si>
  <si>
    <t>最美志愿者证书【3】</t>
  </si>
  <si>
    <t>70周年，篮球赛1,3，乡村讲座，代表大会【1】</t>
  </si>
  <si>
    <t>研究生办公室助管</t>
  </si>
  <si>
    <t>芦玉佳</t>
  </si>
  <si>
    <t>朱璇</t>
  </si>
  <si>
    <t>仿真实验秩序活动（0.3）</t>
  </si>
  <si>
    <t>篮球赛+2、代表大会、演说大赛（0.8）</t>
  </si>
  <si>
    <t>2020年自治区研究生科研创新项目参与第三获批【0.6】
2020年校级研究生科研创新项目申报【1】</t>
  </si>
  <si>
    <t>研究生处学位办助管，从五月至今</t>
  </si>
  <si>
    <t>张亚琳</t>
  </si>
  <si>
    <t>研究生电子竞技挑战赛中获优秀奖</t>
  </si>
  <si>
    <t>打扫公共实验室（0.3）</t>
  </si>
  <si>
    <t>篮球赛+2、代表大会、演说比赛（0.8）</t>
  </si>
  <si>
    <t>2020年校级研究生科研创新项目（主持，获批）【1.5】  
2020年自治区研究生创新项目（参与，获批）排名第2 【1.2】
2020年校级研究生科研创新项目（参与，获批）排名第3【0.3】</t>
  </si>
  <si>
    <t>在20019年10月至今实验室与基地管理处担任助管</t>
  </si>
  <si>
    <t>宿舍被通报批评2次-2</t>
  </si>
  <si>
    <t>张莉</t>
  </si>
  <si>
    <t>王子荣</t>
  </si>
  <si>
    <t>六级</t>
  </si>
  <si>
    <t>研究生复试、仿真实验室（0.6）</t>
  </si>
  <si>
    <t>协助答辩、毕业答辩、访学交流会（0.6）</t>
  </si>
  <si>
    <t>自治区项目“低温分提羊臀脂对小鼠肠道菌群与盲肠内容物短链脂肪酸的影响”  参与，排名第3</t>
  </si>
  <si>
    <t>俞彭欣</t>
  </si>
  <si>
    <t>巴吐尔·阿不力克木</t>
  </si>
  <si>
    <t>志愿活动测体温5次，打扫楼梯6次，站岗3次（3）</t>
  </si>
  <si>
    <t>协助答辩、毕业生档案、毕业答辩、访学交流会（0.8）</t>
  </si>
  <si>
    <t>樊佳琪</t>
  </si>
  <si>
    <t>朱金芳</t>
  </si>
  <si>
    <t>电子竞技优秀奖（校级）</t>
  </si>
  <si>
    <t>档案室整理、仿真实验室（0.6）</t>
  </si>
  <si>
    <t>沈琦</t>
  </si>
  <si>
    <t>满</t>
  </si>
  <si>
    <t>一导：陶永霞
二导：王成</t>
  </si>
  <si>
    <t>第一届全国食品生物技术大会</t>
  </si>
  <si>
    <t>篮球赛+3、演说大赛</t>
  </si>
  <si>
    <t>参与</t>
  </si>
  <si>
    <t>班委/研究生助管</t>
  </si>
  <si>
    <t>古丽乃再尔•斯热依力</t>
  </si>
  <si>
    <t>维吾尔族</t>
  </si>
  <si>
    <t>黄文书</t>
  </si>
  <si>
    <t xml:space="preserve">2020学年第十二届“挑战杯”中国大学生创业计划新疆农业大学选拔赛优秀奖  </t>
  </si>
  <si>
    <t>测体温5次、打扫楼梯6次、路口执勤3次（3分）</t>
  </si>
  <si>
    <t>赛麦提·艾则孜</t>
  </si>
  <si>
    <t>校级通报表扬2分</t>
  </si>
  <si>
    <t>领取中药、搬迁实验室（0.6）</t>
  </si>
  <si>
    <t>1 研究生代表大会；   
2篮球赛（0.4）</t>
  </si>
  <si>
    <t>古丽米热·祖努纳</t>
  </si>
  <si>
    <t>维吾尔</t>
  </si>
  <si>
    <t xml:space="preserve">2019年10月，“葡萄酒芯片”国家铜奖；+3
2020年8月，“葡萄芯片”校级优秀奖；+1
2020年9月，“辣椒酱千亿市场”校级二等奖；+1 </t>
  </si>
  <si>
    <t>新疆特色农产品品质提升与品牌保护技术学术研讨会;1次0.2</t>
  </si>
  <si>
    <t>篮球赛、演讲比赛、乡村讲座（0.6）</t>
  </si>
  <si>
    <t>伊丽达娜·迪力夏提</t>
  </si>
  <si>
    <t>疫情期间参加志愿者活动荣誉《最美志愿者》证书（3）</t>
  </si>
  <si>
    <t>篮球赛、演说大赛、协助答辩（0.6）</t>
  </si>
  <si>
    <t>布妈热娅木·艾山</t>
  </si>
  <si>
    <t>潘俨</t>
  </si>
  <si>
    <t>采收成熟度对青皮核桃显著效果的影响，网络首发，食品工业科技</t>
  </si>
  <si>
    <t>200年6月</t>
  </si>
  <si>
    <t>篮球赛+2、演讲比赛</t>
  </si>
  <si>
    <t>金渭荃</t>
  </si>
  <si>
    <t>包晓玮</t>
  </si>
  <si>
    <t>篮球赛、代表大会、演说大赛、访学交流会（0.8）</t>
  </si>
  <si>
    <t>自治区级项目参与第三</t>
  </si>
  <si>
    <t>谢元</t>
  </si>
  <si>
    <t>杨晓君</t>
  </si>
  <si>
    <t>四级(2)
（无支撑材料）</t>
  </si>
  <si>
    <t>参与（排名第二）申报2020年校级研究生科研创新项目并获立项，立项名称：人参皂苷F2降脂机理及其对肥胖小鼠肠道微生物的影响，项目编号：XJAUGRI2020018。(0.4)
（无支撑材料）</t>
  </si>
  <si>
    <t>帕尔哈提·多力坤</t>
  </si>
  <si>
    <t>1、第六届研究生学术论坛优秀奖</t>
  </si>
  <si>
    <t>有6次参加班级出勤活动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</si>
</sst>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2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/>
    <xf numFmtId="0" fontId="1" fillId="0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J464"/>
  <sheetViews>
    <sheetView tabSelected="1" zoomScale="70" zoomScaleNormal="70" workbookViewId="0">
      <pane ySplit="6" topLeftCell="A7" activePane="bottomLeft" state="frozen"/>
      <selection/>
      <selection pane="bottomLeft" activeCell="J7" sqref="J7"/>
    </sheetView>
  </sheetViews>
  <sheetFormatPr defaultColWidth="9" defaultRowHeight="13.5"/>
  <cols>
    <col min="1" max="1" width="3.20833333333333" style="8" customWidth="1"/>
    <col min="2" max="2" width="9" style="9"/>
    <col min="3" max="3" width="9" style="9" customWidth="1"/>
    <col min="4" max="5" width="9" style="9" hidden="1" customWidth="1"/>
    <col min="6" max="6" width="7.85" style="9" customWidth="1"/>
    <col min="7" max="7" width="7.31666666666667" style="9" customWidth="1"/>
    <col min="8" max="8" width="6.6" style="9" customWidth="1"/>
    <col min="9" max="9" width="7.675" style="9" customWidth="1"/>
    <col min="10" max="10" width="21.9583333333333" style="9" customWidth="1"/>
    <col min="11" max="11" width="6.25" style="9" customWidth="1"/>
    <col min="12" max="12" width="7.49166666666667" style="9" customWidth="1"/>
    <col min="13" max="13" width="5.525" style="3" customWidth="1"/>
    <col min="14" max="14" width="4.64166666666667" style="9" customWidth="1"/>
    <col min="15" max="15" width="7.14166666666667" style="9" customWidth="1"/>
    <col min="16" max="16" width="5.70833333333333" style="9" customWidth="1"/>
    <col min="17" max="17" width="6.24166666666667" style="3" customWidth="1"/>
    <col min="18" max="18" width="7.85833333333333" style="9" customWidth="1"/>
    <col min="19" max="19" width="5.53333333333333" style="9" customWidth="1"/>
    <col min="20" max="20" width="17.3166666666667" style="9" customWidth="1"/>
    <col min="21" max="21" width="6.24166666666667" style="9" customWidth="1"/>
    <col min="22" max="22" width="5.88333333333333" style="3" customWidth="1"/>
    <col min="23" max="23" width="10.8833333333333" style="9" customWidth="1"/>
    <col min="24" max="24" width="14.1083333333333" style="9" customWidth="1"/>
    <col min="25" max="25" width="10.8916666666667" style="9" customWidth="1"/>
    <col min="26" max="26" width="5.70833333333333" style="3" customWidth="1"/>
    <col min="27" max="27" width="12.1416666666667" style="9" customWidth="1"/>
    <col min="28" max="28" width="5" style="3" customWidth="1"/>
    <col min="29" max="29" width="8.03333333333333" style="9" customWidth="1"/>
    <col min="30" max="30" width="5.53333333333333" style="3" customWidth="1"/>
    <col min="31" max="31" width="6.775" style="9" customWidth="1"/>
    <col min="32" max="32" width="7.85" style="9" customWidth="1"/>
    <col min="33" max="33" width="5" style="9" customWidth="1"/>
    <col min="34" max="34" width="6.41666666666667" style="3" customWidth="1"/>
    <col min="35" max="35" width="5.89166666666667" style="8" customWidth="1"/>
    <col min="36" max="36" width="10" style="8" customWidth="1"/>
    <col min="37" max="16384" width="9" style="8"/>
  </cols>
  <sheetData>
    <row r="2" s="1" customFormat="1" ht="25.5" spans="1:36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0"/>
      <c r="AD2" s="10"/>
      <c r="AE2" s="10"/>
      <c r="AF2" s="10"/>
      <c r="AG2" s="10"/>
      <c r="AH2" s="10"/>
      <c r="AI2" s="10"/>
      <c r="AJ2" s="10"/>
    </row>
    <row r="3" s="2" customFormat="1" spans="1:36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18" t="s">
        <v>9</v>
      </c>
      <c r="J3" s="11" t="s">
        <v>10</v>
      </c>
      <c r="K3" s="11" t="s">
        <v>11</v>
      </c>
      <c r="L3" s="11" t="s">
        <v>12</v>
      </c>
      <c r="M3" s="19" t="s">
        <v>13</v>
      </c>
      <c r="N3" s="11" t="s">
        <v>14</v>
      </c>
      <c r="O3" s="11" t="s">
        <v>15</v>
      </c>
      <c r="P3" s="11" t="s">
        <v>16</v>
      </c>
      <c r="Q3" s="19" t="s">
        <v>13</v>
      </c>
      <c r="R3" s="11" t="s">
        <v>17</v>
      </c>
      <c r="S3" s="11"/>
      <c r="T3" s="11"/>
      <c r="U3" s="11"/>
      <c r="V3" s="19" t="s">
        <v>13</v>
      </c>
      <c r="W3" s="11" t="s">
        <v>18</v>
      </c>
      <c r="X3" s="11"/>
      <c r="Y3" s="11"/>
      <c r="Z3" s="19" t="s">
        <v>13</v>
      </c>
      <c r="AA3" s="11" t="s">
        <v>19</v>
      </c>
      <c r="AB3" s="19" t="s">
        <v>13</v>
      </c>
      <c r="AC3" s="11" t="s">
        <v>20</v>
      </c>
      <c r="AD3" s="19" t="s">
        <v>13</v>
      </c>
      <c r="AE3" s="11" t="s">
        <v>21</v>
      </c>
      <c r="AF3" s="11"/>
      <c r="AG3" s="11"/>
      <c r="AH3" s="19" t="s">
        <v>13</v>
      </c>
      <c r="AI3" s="18" t="s">
        <v>22</v>
      </c>
      <c r="AJ3" s="39" t="s">
        <v>23</v>
      </c>
    </row>
    <row r="4" s="3" customFormat="1" ht="60" spans="1:36">
      <c r="A4" s="11"/>
      <c r="B4" s="11"/>
      <c r="C4" s="13"/>
      <c r="D4" s="13"/>
      <c r="E4" s="13"/>
      <c r="F4" s="13"/>
      <c r="G4" s="13"/>
      <c r="H4" s="11"/>
      <c r="I4" s="18"/>
      <c r="J4" s="11"/>
      <c r="K4" s="11"/>
      <c r="L4" s="11"/>
      <c r="M4" s="19"/>
      <c r="N4" s="11"/>
      <c r="O4" s="11"/>
      <c r="P4" s="11"/>
      <c r="Q4" s="19"/>
      <c r="R4" s="11" t="s">
        <v>24</v>
      </c>
      <c r="S4" s="11" t="s">
        <v>25</v>
      </c>
      <c r="T4" s="11" t="s">
        <v>26</v>
      </c>
      <c r="U4" s="27" t="s">
        <v>27</v>
      </c>
      <c r="V4" s="19"/>
      <c r="W4" s="11" t="s">
        <v>28</v>
      </c>
      <c r="X4" s="11" t="s">
        <v>29</v>
      </c>
      <c r="Y4" s="11" t="s">
        <v>30</v>
      </c>
      <c r="Z4" s="19"/>
      <c r="AA4" s="11"/>
      <c r="AB4" s="19"/>
      <c r="AC4" s="11"/>
      <c r="AD4" s="19"/>
      <c r="AE4" s="31" t="s">
        <v>31</v>
      </c>
      <c r="AF4" s="32" t="s">
        <v>32</v>
      </c>
      <c r="AG4" s="31" t="s">
        <v>33</v>
      </c>
      <c r="AH4" s="19"/>
      <c r="AI4" s="18"/>
      <c r="AJ4" s="39"/>
    </row>
    <row r="5" s="4" customFormat="1" ht="94.5" spans="1:36">
      <c r="A5" s="14">
        <f>ROW()-4</f>
        <v>1</v>
      </c>
      <c r="B5" s="15" t="s">
        <v>34</v>
      </c>
      <c r="C5" s="15">
        <v>320192371</v>
      </c>
      <c r="D5" s="15" t="s">
        <v>35</v>
      </c>
      <c r="E5" s="15" t="s">
        <v>36</v>
      </c>
      <c r="F5" s="15" t="s">
        <v>37</v>
      </c>
      <c r="G5" s="15" t="s">
        <v>38</v>
      </c>
      <c r="H5" s="14">
        <v>79.8</v>
      </c>
      <c r="I5" s="20">
        <f t="shared" ref="I5:I28" si="0">H5*0.4</f>
        <v>31.92</v>
      </c>
      <c r="J5" s="15" t="s">
        <v>39</v>
      </c>
      <c r="K5" s="15">
        <v>2</v>
      </c>
      <c r="L5" s="15" t="s">
        <v>40</v>
      </c>
      <c r="M5" s="21">
        <f>10*1*1.5</f>
        <v>15</v>
      </c>
      <c r="N5" s="15"/>
      <c r="O5" s="15"/>
      <c r="P5" s="15"/>
      <c r="Q5" s="21">
        <v>0</v>
      </c>
      <c r="R5" s="15"/>
      <c r="S5" s="15"/>
      <c r="T5" s="15" t="s">
        <v>41</v>
      </c>
      <c r="U5" s="15"/>
      <c r="V5" s="21">
        <v>3</v>
      </c>
      <c r="W5" s="15" t="s">
        <v>42</v>
      </c>
      <c r="X5" s="15" t="s">
        <v>43</v>
      </c>
      <c r="Y5" s="15" t="s">
        <v>44</v>
      </c>
      <c r="Z5" s="21">
        <v>3.4</v>
      </c>
      <c r="AA5" s="15"/>
      <c r="AB5" s="33">
        <v>0</v>
      </c>
      <c r="AC5" s="15"/>
      <c r="AD5" s="21">
        <v>0</v>
      </c>
      <c r="AE5" s="15" t="s">
        <v>45</v>
      </c>
      <c r="AF5" s="15" t="s">
        <v>45</v>
      </c>
      <c r="AG5" s="14">
        <v>-0.8</v>
      </c>
      <c r="AH5" s="33">
        <v>-0.8</v>
      </c>
      <c r="AI5" s="20">
        <f t="shared" ref="AI5:AI28" si="1">SUM(M5,Q5,V5,Z5,AB5,AD5,AH5)</f>
        <v>20.6</v>
      </c>
      <c r="AJ5" s="40">
        <f t="shared" ref="AJ5:AJ28" si="2">I5*0.4+AI5*0.6</f>
        <v>25.128</v>
      </c>
    </row>
    <row r="6" s="5" customFormat="1" ht="243" spans="1:36">
      <c r="A6" s="14">
        <f>ROW()-4</f>
        <v>2</v>
      </c>
      <c r="B6" s="16" t="s">
        <v>46</v>
      </c>
      <c r="C6" s="16">
        <v>320192375</v>
      </c>
      <c r="D6" s="16" t="s">
        <v>35</v>
      </c>
      <c r="E6" s="16" t="s">
        <v>47</v>
      </c>
      <c r="F6" s="16" t="s">
        <v>48</v>
      </c>
      <c r="G6" s="15" t="s">
        <v>38</v>
      </c>
      <c r="H6" s="14">
        <v>86.6</v>
      </c>
      <c r="I6" s="20">
        <f t="shared" si="0"/>
        <v>34.64</v>
      </c>
      <c r="J6" s="22" t="s">
        <v>49</v>
      </c>
      <c r="K6" s="16" t="s">
        <v>50</v>
      </c>
      <c r="L6" s="16" t="s">
        <v>51</v>
      </c>
      <c r="M6" s="21">
        <f>0.819*4+1.332*2+1.379*2</f>
        <v>8.698</v>
      </c>
      <c r="N6" s="16"/>
      <c r="O6" s="23"/>
      <c r="P6" s="16" t="s">
        <v>52</v>
      </c>
      <c r="Q6" s="21">
        <v>2</v>
      </c>
      <c r="R6" s="16"/>
      <c r="S6" s="16"/>
      <c r="T6" s="16" t="s">
        <v>53</v>
      </c>
      <c r="U6" s="16"/>
      <c r="V6" s="21">
        <v>1</v>
      </c>
      <c r="W6" s="16"/>
      <c r="X6" s="16" t="s">
        <v>54</v>
      </c>
      <c r="Y6" s="16" t="s">
        <v>55</v>
      </c>
      <c r="Z6" s="21">
        <v>1</v>
      </c>
      <c r="AA6" s="16"/>
      <c r="AB6" s="33">
        <v>0</v>
      </c>
      <c r="AC6" s="16"/>
      <c r="AD6" s="21">
        <v>0</v>
      </c>
      <c r="AE6" s="16" t="s">
        <v>45</v>
      </c>
      <c r="AF6" s="16" t="s">
        <v>45</v>
      </c>
      <c r="AG6" s="14">
        <v>-1.5</v>
      </c>
      <c r="AH6" s="33">
        <v>-1.5</v>
      </c>
      <c r="AI6" s="20">
        <f t="shared" si="1"/>
        <v>11.198</v>
      </c>
      <c r="AJ6" s="40">
        <f t="shared" si="2"/>
        <v>20.5748</v>
      </c>
    </row>
    <row r="7" s="6" customFormat="1" ht="189" spans="1:36">
      <c r="A7" s="14">
        <f>ROW()-4</f>
        <v>3</v>
      </c>
      <c r="B7" s="15" t="s">
        <v>56</v>
      </c>
      <c r="C7" s="17">
        <v>320192383</v>
      </c>
      <c r="D7" s="17" t="s">
        <v>35</v>
      </c>
      <c r="E7" s="17" t="s">
        <v>57</v>
      </c>
      <c r="F7" s="17" t="s">
        <v>58</v>
      </c>
      <c r="G7" s="15" t="s">
        <v>38</v>
      </c>
      <c r="H7" s="17">
        <v>85</v>
      </c>
      <c r="I7" s="20">
        <f t="shared" si="0"/>
        <v>34</v>
      </c>
      <c r="J7" s="17"/>
      <c r="K7" s="17"/>
      <c r="L7" s="17"/>
      <c r="M7" s="21">
        <v>0</v>
      </c>
      <c r="N7" s="17"/>
      <c r="O7" s="17"/>
      <c r="P7" s="17"/>
      <c r="Q7" s="21">
        <v>0</v>
      </c>
      <c r="R7" s="28"/>
      <c r="S7" s="28"/>
      <c r="T7" s="15" t="s">
        <v>59</v>
      </c>
      <c r="U7" s="17"/>
      <c r="V7" s="21">
        <v>4</v>
      </c>
      <c r="W7" s="28"/>
      <c r="X7" s="15" t="s">
        <v>60</v>
      </c>
      <c r="Y7" s="15" t="s">
        <v>61</v>
      </c>
      <c r="Z7" s="21">
        <v>4</v>
      </c>
      <c r="AA7" s="17"/>
      <c r="AB7" s="33">
        <v>0</v>
      </c>
      <c r="AC7" s="34" t="s">
        <v>62</v>
      </c>
      <c r="AD7" s="35">
        <v>3</v>
      </c>
      <c r="AE7" s="28"/>
      <c r="AF7" s="28"/>
      <c r="AG7" s="17">
        <v>0</v>
      </c>
      <c r="AH7" s="33">
        <v>0</v>
      </c>
      <c r="AI7" s="20">
        <f t="shared" si="1"/>
        <v>11</v>
      </c>
      <c r="AJ7" s="40">
        <f t="shared" si="2"/>
        <v>20.2</v>
      </c>
    </row>
    <row r="8" s="3" customFormat="1" ht="94.5" spans="1:36">
      <c r="A8" s="14">
        <f>ROW()-4</f>
        <v>4</v>
      </c>
      <c r="B8" s="16" t="s">
        <v>63</v>
      </c>
      <c r="C8" s="16">
        <v>320192379</v>
      </c>
      <c r="D8" s="16" t="s">
        <v>35</v>
      </c>
      <c r="E8" s="16" t="s">
        <v>64</v>
      </c>
      <c r="F8" s="16" t="s">
        <v>65</v>
      </c>
      <c r="G8" s="16" t="s">
        <v>66</v>
      </c>
      <c r="H8" s="14">
        <v>85.5</v>
      </c>
      <c r="I8" s="20">
        <f t="shared" si="0"/>
        <v>34.2</v>
      </c>
      <c r="J8" s="16" t="s">
        <v>67</v>
      </c>
      <c r="K8" s="16" t="s">
        <v>68</v>
      </c>
      <c r="L8" s="16" t="s">
        <v>69</v>
      </c>
      <c r="M8" s="21">
        <v>0.427</v>
      </c>
      <c r="N8" s="16">
        <v>0</v>
      </c>
      <c r="O8" s="16" t="s">
        <v>70</v>
      </c>
      <c r="P8" s="16" t="s">
        <v>71</v>
      </c>
      <c r="Q8" s="21">
        <v>5.2</v>
      </c>
      <c r="R8" s="16">
        <v>0</v>
      </c>
      <c r="S8" s="16">
        <v>0</v>
      </c>
      <c r="T8" s="16" t="s">
        <v>72</v>
      </c>
      <c r="U8" s="16">
        <v>0</v>
      </c>
      <c r="V8" s="21">
        <v>1</v>
      </c>
      <c r="W8" s="16" t="s">
        <v>73</v>
      </c>
      <c r="X8" s="16" t="s">
        <v>74</v>
      </c>
      <c r="Y8" s="16" t="s">
        <v>75</v>
      </c>
      <c r="Z8" s="21">
        <v>2.8</v>
      </c>
      <c r="AA8" s="16">
        <v>0</v>
      </c>
      <c r="AB8" s="33">
        <v>0</v>
      </c>
      <c r="AC8" s="16">
        <v>0</v>
      </c>
      <c r="AD8" s="21">
        <v>0</v>
      </c>
      <c r="AE8" s="16" t="s">
        <v>76</v>
      </c>
      <c r="AF8" s="16" t="s">
        <v>76</v>
      </c>
      <c r="AG8" s="14">
        <v>0</v>
      </c>
      <c r="AH8" s="33">
        <v>0</v>
      </c>
      <c r="AI8" s="20">
        <f t="shared" si="1"/>
        <v>9.427</v>
      </c>
      <c r="AJ8" s="40">
        <f t="shared" si="2"/>
        <v>19.3362</v>
      </c>
    </row>
    <row r="9" s="6" customFormat="1" ht="81" spans="1:36">
      <c r="A9" s="14">
        <f>ROW()-4</f>
        <v>5</v>
      </c>
      <c r="B9" s="16" t="s">
        <v>77</v>
      </c>
      <c r="C9" s="16">
        <v>320192398</v>
      </c>
      <c r="D9" s="16" t="s">
        <v>78</v>
      </c>
      <c r="E9" s="16" t="s">
        <v>79</v>
      </c>
      <c r="F9" s="16" t="s">
        <v>80</v>
      </c>
      <c r="G9" s="16" t="s">
        <v>66</v>
      </c>
      <c r="H9" s="14">
        <v>83.88</v>
      </c>
      <c r="I9" s="20">
        <f t="shared" si="0"/>
        <v>33.552</v>
      </c>
      <c r="J9" s="16">
        <v>0</v>
      </c>
      <c r="K9" s="16">
        <v>0</v>
      </c>
      <c r="L9" s="16">
        <v>0</v>
      </c>
      <c r="M9" s="21">
        <v>0</v>
      </c>
      <c r="N9" s="16">
        <v>0</v>
      </c>
      <c r="O9" s="16">
        <v>0</v>
      </c>
      <c r="P9" s="16">
        <v>0</v>
      </c>
      <c r="Q9" s="21">
        <v>0</v>
      </c>
      <c r="R9" s="16">
        <v>0</v>
      </c>
      <c r="S9" s="16">
        <v>0</v>
      </c>
      <c r="T9" s="16" t="s">
        <v>81</v>
      </c>
      <c r="U9" s="16"/>
      <c r="V9" s="21">
        <v>2</v>
      </c>
      <c r="W9" s="16">
        <v>0</v>
      </c>
      <c r="X9" s="16" t="s">
        <v>82</v>
      </c>
      <c r="Y9" s="16" t="s">
        <v>83</v>
      </c>
      <c r="Z9" s="21">
        <v>3.8</v>
      </c>
      <c r="AA9" s="16"/>
      <c r="AB9" s="33">
        <v>0.4</v>
      </c>
      <c r="AC9" s="16" t="s">
        <v>84</v>
      </c>
      <c r="AD9" s="21">
        <v>3</v>
      </c>
      <c r="AE9" s="16">
        <v>0</v>
      </c>
      <c r="AF9" s="16">
        <v>0</v>
      </c>
      <c r="AG9" s="14">
        <v>0</v>
      </c>
      <c r="AH9" s="33">
        <v>0</v>
      </c>
      <c r="AI9" s="20">
        <f t="shared" si="1"/>
        <v>9.2</v>
      </c>
      <c r="AJ9" s="40">
        <f t="shared" si="2"/>
        <v>18.9408</v>
      </c>
    </row>
    <row r="10" s="3" customFormat="1" ht="67.5" spans="1:36">
      <c r="A10" s="14">
        <f t="shared" ref="A8:A28" si="3">ROW()-4</f>
        <v>6</v>
      </c>
      <c r="B10" s="16" t="s">
        <v>85</v>
      </c>
      <c r="C10" s="16">
        <v>320192394</v>
      </c>
      <c r="D10" s="16" t="s">
        <v>35</v>
      </c>
      <c r="E10" s="16" t="s">
        <v>79</v>
      </c>
      <c r="F10" s="16" t="s">
        <v>86</v>
      </c>
      <c r="G10" s="16" t="s">
        <v>66</v>
      </c>
      <c r="H10" s="14">
        <v>81.5</v>
      </c>
      <c r="I10" s="20">
        <f t="shared" si="0"/>
        <v>32.6</v>
      </c>
      <c r="J10" s="16">
        <v>0</v>
      </c>
      <c r="K10" s="16">
        <v>0</v>
      </c>
      <c r="L10" s="16">
        <v>0</v>
      </c>
      <c r="M10" s="21">
        <v>0</v>
      </c>
      <c r="N10" s="16">
        <v>0</v>
      </c>
      <c r="O10" s="16">
        <v>0</v>
      </c>
      <c r="P10" s="16">
        <v>0</v>
      </c>
      <c r="Q10" s="21">
        <v>0</v>
      </c>
      <c r="R10" s="16" t="s">
        <v>87</v>
      </c>
      <c r="S10" s="16">
        <v>0</v>
      </c>
      <c r="T10" s="16" t="s">
        <v>88</v>
      </c>
      <c r="U10" s="16"/>
      <c r="V10" s="21">
        <v>2</v>
      </c>
      <c r="W10" s="16">
        <v>0</v>
      </c>
      <c r="X10" s="16" t="s">
        <v>89</v>
      </c>
      <c r="Y10" s="16" t="s">
        <v>90</v>
      </c>
      <c r="Z10" s="21">
        <v>4</v>
      </c>
      <c r="AA10" s="16"/>
      <c r="AB10" s="33">
        <v>0</v>
      </c>
      <c r="AC10" s="16">
        <v>3</v>
      </c>
      <c r="AD10" s="21">
        <v>3</v>
      </c>
      <c r="AE10" s="16">
        <v>0</v>
      </c>
      <c r="AF10" s="16">
        <v>0</v>
      </c>
      <c r="AG10" s="14">
        <v>0</v>
      </c>
      <c r="AH10" s="33">
        <v>0</v>
      </c>
      <c r="AI10" s="20">
        <f t="shared" si="1"/>
        <v>9</v>
      </c>
      <c r="AJ10" s="40">
        <f t="shared" si="2"/>
        <v>18.44</v>
      </c>
    </row>
    <row r="11" s="3" customFormat="1" ht="148.5" spans="1:36">
      <c r="A11" s="14">
        <f t="shared" si="3"/>
        <v>7</v>
      </c>
      <c r="B11" s="16" t="s">
        <v>91</v>
      </c>
      <c r="C11" s="16">
        <v>320192382</v>
      </c>
      <c r="D11" s="16" t="s">
        <v>78</v>
      </c>
      <c r="E11" s="16" t="s">
        <v>79</v>
      </c>
      <c r="F11" s="16" t="s">
        <v>92</v>
      </c>
      <c r="G11" s="16" t="s">
        <v>66</v>
      </c>
      <c r="H11" s="14">
        <v>81.6</v>
      </c>
      <c r="I11" s="20">
        <f t="shared" si="0"/>
        <v>32.64</v>
      </c>
      <c r="J11" s="16"/>
      <c r="K11" s="16"/>
      <c r="L11" s="16"/>
      <c r="M11" s="21">
        <v>0</v>
      </c>
      <c r="N11" s="16" t="s">
        <v>76</v>
      </c>
      <c r="O11" s="16" t="s">
        <v>76</v>
      </c>
      <c r="P11" s="16" t="s">
        <v>52</v>
      </c>
      <c r="Q11" s="21">
        <v>2</v>
      </c>
      <c r="R11" s="16" t="s">
        <v>76</v>
      </c>
      <c r="S11" s="16" t="s">
        <v>76</v>
      </c>
      <c r="T11" s="16" t="s">
        <v>93</v>
      </c>
      <c r="U11" s="29"/>
      <c r="V11" s="14">
        <v>3</v>
      </c>
      <c r="W11" s="16" t="s">
        <v>94</v>
      </c>
      <c r="X11" s="16" t="s">
        <v>95</v>
      </c>
      <c r="Y11" s="16" t="s">
        <v>96</v>
      </c>
      <c r="Z11" s="21">
        <v>3.3</v>
      </c>
      <c r="AA11" s="16"/>
      <c r="AB11" s="33">
        <v>0</v>
      </c>
      <c r="AC11" s="16"/>
      <c r="AD11" s="21">
        <v>0</v>
      </c>
      <c r="AE11" s="16" t="s">
        <v>76</v>
      </c>
      <c r="AF11" s="16" t="s">
        <v>76</v>
      </c>
      <c r="AG11" s="14">
        <v>0</v>
      </c>
      <c r="AH11" s="33">
        <v>0</v>
      </c>
      <c r="AI11" s="20">
        <f t="shared" si="1"/>
        <v>8.3</v>
      </c>
      <c r="AJ11" s="40">
        <f t="shared" si="2"/>
        <v>18.036</v>
      </c>
    </row>
    <row r="12" s="7" customFormat="1" ht="81" spans="1:36">
      <c r="A12" s="14">
        <f t="shared" si="3"/>
        <v>8</v>
      </c>
      <c r="B12" s="15" t="s">
        <v>97</v>
      </c>
      <c r="C12" s="15">
        <v>320192386</v>
      </c>
      <c r="D12" s="15" t="s">
        <v>78</v>
      </c>
      <c r="E12" s="15" t="s">
        <v>57</v>
      </c>
      <c r="F12" s="15" t="s">
        <v>98</v>
      </c>
      <c r="G12" s="16" t="s">
        <v>66</v>
      </c>
      <c r="H12" s="14">
        <v>81</v>
      </c>
      <c r="I12" s="20">
        <f t="shared" si="0"/>
        <v>32.4</v>
      </c>
      <c r="J12" s="15" t="s">
        <v>76</v>
      </c>
      <c r="K12" s="15" t="s">
        <v>76</v>
      </c>
      <c r="L12" s="15" t="s">
        <v>76</v>
      </c>
      <c r="M12" s="21">
        <v>0</v>
      </c>
      <c r="N12" s="15" t="s">
        <v>76</v>
      </c>
      <c r="O12" s="15" t="s">
        <v>76</v>
      </c>
      <c r="P12" s="15"/>
      <c r="Q12" s="21">
        <v>0</v>
      </c>
      <c r="R12" s="15" t="s">
        <v>99</v>
      </c>
      <c r="S12" s="15" t="s">
        <v>76</v>
      </c>
      <c r="T12" s="15" t="s">
        <v>100</v>
      </c>
      <c r="U12" s="15"/>
      <c r="V12" s="21">
        <v>3</v>
      </c>
      <c r="W12" s="15" t="s">
        <v>76</v>
      </c>
      <c r="X12" s="15" t="s">
        <v>101</v>
      </c>
      <c r="Y12" s="36" t="s">
        <v>102</v>
      </c>
      <c r="Z12" s="21">
        <v>4</v>
      </c>
      <c r="AA12" s="15" t="s">
        <v>103</v>
      </c>
      <c r="AB12" s="33">
        <v>0</v>
      </c>
      <c r="AC12" s="15" t="s">
        <v>104</v>
      </c>
      <c r="AD12" s="21">
        <v>3</v>
      </c>
      <c r="AE12" s="15" t="s">
        <v>76</v>
      </c>
      <c r="AF12" s="15" t="s">
        <v>76</v>
      </c>
      <c r="AG12" s="14">
        <v>-2</v>
      </c>
      <c r="AH12" s="33">
        <v>-2</v>
      </c>
      <c r="AI12" s="20">
        <f t="shared" si="1"/>
        <v>8</v>
      </c>
      <c r="AJ12" s="40">
        <f t="shared" si="2"/>
        <v>17.76</v>
      </c>
    </row>
    <row r="13" s="3" customFormat="1" ht="67.5" spans="1:36">
      <c r="A13" s="14">
        <f t="shared" si="3"/>
        <v>9</v>
      </c>
      <c r="B13" s="16" t="s">
        <v>105</v>
      </c>
      <c r="C13" s="16">
        <v>320192376</v>
      </c>
      <c r="D13" s="16" t="s">
        <v>35</v>
      </c>
      <c r="E13" s="16" t="s">
        <v>79</v>
      </c>
      <c r="F13" s="16" t="s">
        <v>80</v>
      </c>
      <c r="G13" s="16" t="s">
        <v>66</v>
      </c>
      <c r="H13" s="14">
        <v>82.1</v>
      </c>
      <c r="I13" s="20">
        <f t="shared" si="0"/>
        <v>32.84</v>
      </c>
      <c r="J13" s="16"/>
      <c r="K13" s="16"/>
      <c r="L13" s="16"/>
      <c r="M13" s="21">
        <v>0</v>
      </c>
      <c r="N13" s="16"/>
      <c r="O13" s="16"/>
      <c r="P13" s="16"/>
      <c r="Q13" s="21">
        <v>0</v>
      </c>
      <c r="R13" s="16"/>
      <c r="S13" s="16"/>
      <c r="T13" s="16" t="s">
        <v>106</v>
      </c>
      <c r="U13" s="16"/>
      <c r="V13" s="21">
        <v>1</v>
      </c>
      <c r="W13" s="16" t="s">
        <v>107</v>
      </c>
      <c r="X13" s="16" t="s">
        <v>108</v>
      </c>
      <c r="Y13" s="16" t="s">
        <v>109</v>
      </c>
      <c r="Z13" s="21">
        <v>3.5</v>
      </c>
      <c r="AA13" s="16"/>
      <c r="AB13" s="33">
        <v>0</v>
      </c>
      <c r="AC13" s="16" t="s">
        <v>110</v>
      </c>
      <c r="AD13" s="21">
        <v>3</v>
      </c>
      <c r="AE13" s="16" t="s">
        <v>76</v>
      </c>
      <c r="AF13" s="16" t="s">
        <v>76</v>
      </c>
      <c r="AG13" s="14">
        <v>0</v>
      </c>
      <c r="AH13" s="33">
        <v>0</v>
      </c>
      <c r="AI13" s="20">
        <f t="shared" si="1"/>
        <v>7.5</v>
      </c>
      <c r="AJ13" s="40">
        <f t="shared" si="2"/>
        <v>17.636</v>
      </c>
    </row>
    <row r="14" s="3" customFormat="1" ht="67.5" spans="1:36">
      <c r="A14" s="14">
        <f t="shared" si="3"/>
        <v>10</v>
      </c>
      <c r="B14" s="15" t="s">
        <v>111</v>
      </c>
      <c r="C14" s="15">
        <v>320192387</v>
      </c>
      <c r="D14" s="15" t="s">
        <v>35</v>
      </c>
      <c r="E14" s="15" t="s">
        <v>79</v>
      </c>
      <c r="F14" s="15" t="s">
        <v>112</v>
      </c>
      <c r="G14" s="15"/>
      <c r="H14" s="14">
        <v>83.5</v>
      </c>
      <c r="I14" s="20">
        <f t="shared" si="0"/>
        <v>33.4</v>
      </c>
      <c r="J14" s="15"/>
      <c r="K14" s="15"/>
      <c r="L14" s="15"/>
      <c r="M14" s="14">
        <v>0</v>
      </c>
      <c r="N14" s="15"/>
      <c r="O14" s="15"/>
      <c r="P14" s="15"/>
      <c r="Q14" s="14">
        <v>0</v>
      </c>
      <c r="R14" s="15"/>
      <c r="S14" s="15"/>
      <c r="T14" s="15"/>
      <c r="U14" s="15"/>
      <c r="V14" s="14">
        <v>0</v>
      </c>
      <c r="W14" s="15"/>
      <c r="X14" s="15" t="s">
        <v>113</v>
      </c>
      <c r="Y14" s="15" t="s">
        <v>114</v>
      </c>
      <c r="Z14" s="14">
        <v>4</v>
      </c>
      <c r="AA14" s="15"/>
      <c r="AB14" s="16">
        <v>0</v>
      </c>
      <c r="AC14" s="15" t="s">
        <v>115</v>
      </c>
      <c r="AD14" s="14">
        <v>3</v>
      </c>
      <c r="AE14" s="15" t="s">
        <v>45</v>
      </c>
      <c r="AF14" s="15" t="s">
        <v>45</v>
      </c>
      <c r="AG14" s="14">
        <v>0</v>
      </c>
      <c r="AH14" s="16">
        <v>0</v>
      </c>
      <c r="AI14" s="16">
        <f t="shared" si="1"/>
        <v>7</v>
      </c>
      <c r="AJ14" s="40">
        <f t="shared" si="2"/>
        <v>17.56</v>
      </c>
    </row>
    <row r="15" s="3" customFormat="1" ht="121.5" spans="1:36">
      <c r="A15" s="14">
        <f t="shared" si="3"/>
        <v>11</v>
      </c>
      <c r="B15" s="16" t="s">
        <v>116</v>
      </c>
      <c r="C15" s="16">
        <v>320192395</v>
      </c>
      <c r="D15" s="16" t="s">
        <v>35</v>
      </c>
      <c r="E15" s="16" t="s">
        <v>79</v>
      </c>
      <c r="F15" s="16" t="s">
        <v>117</v>
      </c>
      <c r="G15" s="16"/>
      <c r="H15" s="14">
        <v>85</v>
      </c>
      <c r="I15" s="20">
        <f t="shared" si="0"/>
        <v>34</v>
      </c>
      <c r="J15" s="16">
        <v>0</v>
      </c>
      <c r="K15" s="16">
        <v>0</v>
      </c>
      <c r="L15" s="16">
        <v>0</v>
      </c>
      <c r="M15" s="21">
        <v>0</v>
      </c>
      <c r="N15" s="16">
        <v>0</v>
      </c>
      <c r="O15" s="16">
        <v>0</v>
      </c>
      <c r="P15" s="16" t="s">
        <v>52</v>
      </c>
      <c r="Q15" s="21">
        <v>2</v>
      </c>
      <c r="R15" s="16">
        <v>0</v>
      </c>
      <c r="S15" s="16">
        <v>0</v>
      </c>
      <c r="T15" s="16"/>
      <c r="U15" s="16"/>
      <c r="V15" s="21">
        <v>0</v>
      </c>
      <c r="W15" s="16">
        <v>0</v>
      </c>
      <c r="X15" s="16" t="s">
        <v>118</v>
      </c>
      <c r="Y15" s="16" t="s">
        <v>119</v>
      </c>
      <c r="Z15" s="21">
        <v>1.1</v>
      </c>
      <c r="AA15" s="16" t="s">
        <v>120</v>
      </c>
      <c r="AB15" s="16">
        <v>1.6</v>
      </c>
      <c r="AC15" s="16" t="s">
        <v>121</v>
      </c>
      <c r="AD15" s="21">
        <v>1.5</v>
      </c>
      <c r="AE15" s="16" t="s">
        <v>76</v>
      </c>
      <c r="AF15" s="16" t="s">
        <v>76</v>
      </c>
      <c r="AG15" s="14">
        <v>0</v>
      </c>
      <c r="AH15" s="33">
        <v>0</v>
      </c>
      <c r="AI15" s="20">
        <f t="shared" si="1"/>
        <v>6.2</v>
      </c>
      <c r="AJ15" s="40">
        <f t="shared" si="2"/>
        <v>17.32</v>
      </c>
    </row>
    <row r="16" s="3" customFormat="1" ht="202.5" spans="1:36">
      <c r="A16" s="14">
        <f t="shared" si="3"/>
        <v>12</v>
      </c>
      <c r="B16" s="16" t="s">
        <v>122</v>
      </c>
      <c r="C16" s="16">
        <v>320192385</v>
      </c>
      <c r="D16" s="16" t="s">
        <v>35</v>
      </c>
      <c r="E16" s="16" t="s">
        <v>79</v>
      </c>
      <c r="F16" s="16" t="s">
        <v>117</v>
      </c>
      <c r="G16" s="16"/>
      <c r="H16" s="14">
        <v>85.2</v>
      </c>
      <c r="I16" s="20">
        <f t="shared" si="0"/>
        <v>34.08</v>
      </c>
      <c r="J16" s="16" t="s">
        <v>76</v>
      </c>
      <c r="K16" s="16" t="s">
        <v>76</v>
      </c>
      <c r="L16" s="16" t="s">
        <v>76</v>
      </c>
      <c r="M16" s="21">
        <v>0</v>
      </c>
      <c r="N16" s="16" t="s">
        <v>76</v>
      </c>
      <c r="O16" s="16" t="s">
        <v>76</v>
      </c>
      <c r="P16" s="16" t="s">
        <v>76</v>
      </c>
      <c r="Q16" s="21">
        <v>0</v>
      </c>
      <c r="R16" s="16" t="s">
        <v>76</v>
      </c>
      <c r="S16" s="16" t="s">
        <v>76</v>
      </c>
      <c r="T16" s="16" t="s">
        <v>123</v>
      </c>
      <c r="U16" s="16" t="s">
        <v>76</v>
      </c>
      <c r="V16" s="21">
        <v>1</v>
      </c>
      <c r="W16" s="16"/>
      <c r="X16" s="16" t="s">
        <v>124</v>
      </c>
      <c r="Y16" s="16" t="s">
        <v>125</v>
      </c>
      <c r="Z16" s="21">
        <v>1.1</v>
      </c>
      <c r="AA16" s="16" t="s">
        <v>126</v>
      </c>
      <c r="AB16" s="16">
        <v>3</v>
      </c>
      <c r="AC16" s="16" t="s">
        <v>127</v>
      </c>
      <c r="AD16" s="21">
        <v>3</v>
      </c>
      <c r="AE16" s="16" t="s">
        <v>76</v>
      </c>
      <c r="AF16" s="16" t="s">
        <v>128</v>
      </c>
      <c r="AG16" s="14">
        <v>0</v>
      </c>
      <c r="AH16" s="16">
        <v>-2</v>
      </c>
      <c r="AI16" s="20">
        <f t="shared" si="1"/>
        <v>6.1</v>
      </c>
      <c r="AJ16" s="40">
        <f t="shared" si="2"/>
        <v>17.292</v>
      </c>
    </row>
    <row r="17" s="3" customFormat="1" ht="108" spans="1:36">
      <c r="A17" s="14">
        <f t="shared" si="3"/>
        <v>13</v>
      </c>
      <c r="B17" s="16" t="s">
        <v>129</v>
      </c>
      <c r="C17" s="16">
        <v>320192378</v>
      </c>
      <c r="D17" s="16" t="s">
        <v>35</v>
      </c>
      <c r="E17" s="16" t="s">
        <v>79</v>
      </c>
      <c r="F17" s="16" t="s">
        <v>130</v>
      </c>
      <c r="G17" s="16"/>
      <c r="H17" s="14">
        <v>85</v>
      </c>
      <c r="I17" s="20">
        <f t="shared" si="0"/>
        <v>34</v>
      </c>
      <c r="J17" s="16"/>
      <c r="K17" s="16"/>
      <c r="L17" s="16"/>
      <c r="M17" s="21">
        <v>0</v>
      </c>
      <c r="N17" s="16"/>
      <c r="O17" s="16"/>
      <c r="P17" s="16" t="s">
        <v>131</v>
      </c>
      <c r="Q17" s="21">
        <v>4</v>
      </c>
      <c r="R17" s="16"/>
      <c r="S17" s="16"/>
      <c r="T17" s="16"/>
      <c r="U17" s="29"/>
      <c r="V17" s="21">
        <v>0</v>
      </c>
      <c r="W17" s="16"/>
      <c r="X17" s="16" t="s">
        <v>132</v>
      </c>
      <c r="Y17" s="16" t="s">
        <v>133</v>
      </c>
      <c r="Z17" s="21">
        <v>1.2</v>
      </c>
      <c r="AA17" s="16" t="s">
        <v>134</v>
      </c>
      <c r="AB17" s="33">
        <v>0.6</v>
      </c>
      <c r="AC17" s="16"/>
      <c r="AD17" s="21">
        <v>0</v>
      </c>
      <c r="AE17" s="16" t="s">
        <v>76</v>
      </c>
      <c r="AF17" s="16" t="s">
        <v>76</v>
      </c>
      <c r="AG17" s="14">
        <v>0</v>
      </c>
      <c r="AH17" s="33">
        <v>0</v>
      </c>
      <c r="AI17" s="20">
        <f t="shared" si="1"/>
        <v>5.8</v>
      </c>
      <c r="AJ17" s="40">
        <f t="shared" si="2"/>
        <v>17.08</v>
      </c>
    </row>
    <row r="18" s="7" customFormat="1" ht="67.5" spans="1:36">
      <c r="A18" s="14">
        <f t="shared" si="3"/>
        <v>14</v>
      </c>
      <c r="B18" s="16" t="s">
        <v>135</v>
      </c>
      <c r="C18" s="16">
        <v>320192377</v>
      </c>
      <c r="D18" s="16" t="s">
        <v>35</v>
      </c>
      <c r="E18" s="16" t="s">
        <v>79</v>
      </c>
      <c r="F18" s="16" t="s">
        <v>136</v>
      </c>
      <c r="G18" s="16"/>
      <c r="H18" s="14">
        <v>81.6</v>
      </c>
      <c r="I18" s="20">
        <f t="shared" si="0"/>
        <v>32.64</v>
      </c>
      <c r="J18" s="16"/>
      <c r="K18" s="16"/>
      <c r="L18" s="16"/>
      <c r="M18" s="21">
        <v>0</v>
      </c>
      <c r="N18" s="16"/>
      <c r="O18" s="16"/>
      <c r="P18" s="16" t="s">
        <v>52</v>
      </c>
      <c r="Q18" s="21">
        <v>2</v>
      </c>
      <c r="R18" s="16"/>
      <c r="S18" s="16"/>
      <c r="T18" s="16"/>
      <c r="U18" s="16"/>
      <c r="V18" s="21">
        <v>0</v>
      </c>
      <c r="W18" s="16"/>
      <c r="X18" s="16" t="s">
        <v>137</v>
      </c>
      <c r="Y18" s="16" t="s">
        <v>138</v>
      </c>
      <c r="Z18" s="21">
        <v>3.8</v>
      </c>
      <c r="AA18" s="16"/>
      <c r="AB18" s="33">
        <v>0</v>
      </c>
      <c r="AC18" s="16"/>
      <c r="AD18" s="21">
        <v>0</v>
      </c>
      <c r="AE18" s="16" t="s">
        <v>76</v>
      </c>
      <c r="AF18" s="16" t="s">
        <v>76</v>
      </c>
      <c r="AG18" s="14">
        <v>0</v>
      </c>
      <c r="AH18" s="33">
        <v>0</v>
      </c>
      <c r="AI18" s="20">
        <f t="shared" si="1"/>
        <v>5.8</v>
      </c>
      <c r="AJ18" s="40">
        <f t="shared" si="2"/>
        <v>16.536</v>
      </c>
    </row>
    <row r="19" s="3" customFormat="1" ht="54" spans="1:36">
      <c r="A19" s="14">
        <f t="shared" si="3"/>
        <v>15</v>
      </c>
      <c r="B19" s="16" t="s">
        <v>139</v>
      </c>
      <c r="C19" s="16">
        <v>320192396</v>
      </c>
      <c r="D19" s="16" t="s">
        <v>35</v>
      </c>
      <c r="E19" s="16" t="s">
        <v>79</v>
      </c>
      <c r="F19" s="16" t="s">
        <v>140</v>
      </c>
      <c r="G19" s="16"/>
      <c r="H19" s="14">
        <v>82.1</v>
      </c>
      <c r="I19" s="20">
        <f t="shared" si="0"/>
        <v>32.84</v>
      </c>
      <c r="J19" s="16" t="s">
        <v>76</v>
      </c>
      <c r="K19" s="16" t="s">
        <v>76</v>
      </c>
      <c r="L19" s="16" t="s">
        <v>76</v>
      </c>
      <c r="M19" s="21">
        <v>0</v>
      </c>
      <c r="N19" s="16" t="s">
        <v>76</v>
      </c>
      <c r="O19" s="16" t="s">
        <v>76</v>
      </c>
      <c r="P19" s="16" t="s">
        <v>52</v>
      </c>
      <c r="Q19" s="21">
        <v>2</v>
      </c>
      <c r="R19" s="16" t="s">
        <v>87</v>
      </c>
      <c r="S19" s="16" t="s">
        <v>76</v>
      </c>
      <c r="T19" s="16" t="s">
        <v>141</v>
      </c>
      <c r="U19" s="29"/>
      <c r="V19" s="21">
        <v>2</v>
      </c>
      <c r="W19" s="16" t="s">
        <v>76</v>
      </c>
      <c r="X19" s="16" t="s">
        <v>142</v>
      </c>
      <c r="Y19" s="16" t="s">
        <v>119</v>
      </c>
      <c r="Z19" s="21">
        <v>1.4</v>
      </c>
      <c r="AA19" s="16" t="s">
        <v>76</v>
      </c>
      <c r="AB19" s="33">
        <v>0</v>
      </c>
      <c r="AC19" s="16" t="s">
        <v>76</v>
      </c>
      <c r="AD19" s="21">
        <v>0</v>
      </c>
      <c r="AE19" s="16" t="s">
        <v>76</v>
      </c>
      <c r="AF19" s="16" t="s">
        <v>76</v>
      </c>
      <c r="AG19" s="14">
        <v>0</v>
      </c>
      <c r="AH19" s="33">
        <v>0</v>
      </c>
      <c r="AI19" s="20">
        <f t="shared" si="1"/>
        <v>5.4</v>
      </c>
      <c r="AJ19" s="40">
        <f t="shared" si="2"/>
        <v>16.376</v>
      </c>
    </row>
    <row r="20" s="3" customFormat="1" ht="54" spans="1:36">
      <c r="A20" s="14">
        <f t="shared" si="3"/>
        <v>16</v>
      </c>
      <c r="B20" s="16" t="s">
        <v>143</v>
      </c>
      <c r="C20" s="16">
        <v>320192388</v>
      </c>
      <c r="D20" s="16" t="s">
        <v>35</v>
      </c>
      <c r="E20" s="16" t="s">
        <v>144</v>
      </c>
      <c r="F20" s="16" t="s">
        <v>145</v>
      </c>
      <c r="G20" s="16"/>
      <c r="H20" s="14">
        <v>86.1</v>
      </c>
      <c r="I20" s="20">
        <f t="shared" si="0"/>
        <v>34.44</v>
      </c>
      <c r="J20" s="16"/>
      <c r="K20" s="16"/>
      <c r="L20" s="16"/>
      <c r="M20" s="21">
        <v>0</v>
      </c>
      <c r="N20" s="16"/>
      <c r="O20" s="16"/>
      <c r="P20" s="16"/>
      <c r="Q20" s="21">
        <v>0</v>
      </c>
      <c r="R20" s="16"/>
      <c r="S20" s="16"/>
      <c r="T20" s="16"/>
      <c r="U20" s="16"/>
      <c r="V20" s="21">
        <v>0</v>
      </c>
      <c r="W20" s="16" t="s">
        <v>146</v>
      </c>
      <c r="X20" s="16"/>
      <c r="Y20" s="16" t="s">
        <v>147</v>
      </c>
      <c r="Z20" s="21">
        <v>1</v>
      </c>
      <c r="AA20" s="16" t="s">
        <v>148</v>
      </c>
      <c r="AB20" s="33">
        <v>0</v>
      </c>
      <c r="AC20" s="16" t="s">
        <v>149</v>
      </c>
      <c r="AD20" s="21">
        <v>3</v>
      </c>
      <c r="AE20" s="16" t="s">
        <v>76</v>
      </c>
      <c r="AF20" s="16" t="s">
        <v>76</v>
      </c>
      <c r="AG20" s="14">
        <v>0</v>
      </c>
      <c r="AH20" s="33">
        <v>0</v>
      </c>
      <c r="AI20" s="20">
        <f t="shared" si="1"/>
        <v>4</v>
      </c>
      <c r="AJ20" s="40">
        <f t="shared" si="2"/>
        <v>16.176</v>
      </c>
    </row>
    <row r="21" s="3" customFormat="1" ht="67.5" spans="1:36">
      <c r="A21" s="14">
        <f t="shared" si="3"/>
        <v>17</v>
      </c>
      <c r="B21" s="16" t="s">
        <v>150</v>
      </c>
      <c r="C21" s="16">
        <v>320192389</v>
      </c>
      <c r="D21" s="16" t="s">
        <v>35</v>
      </c>
      <c r="E21" s="16" t="s">
        <v>151</v>
      </c>
      <c r="F21" s="16" t="s">
        <v>152</v>
      </c>
      <c r="G21" s="16"/>
      <c r="H21" s="14">
        <v>84.1</v>
      </c>
      <c r="I21" s="20">
        <f t="shared" si="0"/>
        <v>33.64</v>
      </c>
      <c r="J21" s="16">
        <v>0</v>
      </c>
      <c r="K21" s="16">
        <v>0</v>
      </c>
      <c r="L21" s="16">
        <v>0</v>
      </c>
      <c r="M21" s="21">
        <v>0</v>
      </c>
      <c r="N21" s="16">
        <v>0</v>
      </c>
      <c r="O21" s="16">
        <v>0</v>
      </c>
      <c r="P21" s="16">
        <v>0</v>
      </c>
      <c r="Q21" s="21">
        <v>0</v>
      </c>
      <c r="R21" s="16">
        <v>0</v>
      </c>
      <c r="S21" s="29"/>
      <c r="T21" s="15" t="s">
        <v>153</v>
      </c>
      <c r="U21" s="16">
        <v>0</v>
      </c>
      <c r="V21" s="21">
        <v>1</v>
      </c>
      <c r="W21" s="16">
        <v>0</v>
      </c>
      <c r="X21" s="16" t="s">
        <v>154</v>
      </c>
      <c r="Y21" s="16" t="s">
        <v>44</v>
      </c>
      <c r="Z21" s="21">
        <v>4</v>
      </c>
      <c r="AA21" s="16"/>
      <c r="AB21" s="33">
        <v>0</v>
      </c>
      <c r="AC21" s="16"/>
      <c r="AD21" s="21">
        <v>0</v>
      </c>
      <c r="AE21" s="16">
        <v>0</v>
      </c>
      <c r="AF21" s="16">
        <v>0</v>
      </c>
      <c r="AG21" s="14">
        <v>-0.7</v>
      </c>
      <c r="AH21" s="33">
        <v>-0.7</v>
      </c>
      <c r="AI21" s="20">
        <f t="shared" si="1"/>
        <v>4.3</v>
      </c>
      <c r="AJ21" s="40">
        <f t="shared" si="2"/>
        <v>16.036</v>
      </c>
    </row>
    <row r="22" s="7" customFormat="1" ht="54" spans="1:36">
      <c r="A22" s="14">
        <f t="shared" si="3"/>
        <v>18</v>
      </c>
      <c r="B22" s="16" t="s">
        <v>155</v>
      </c>
      <c r="C22" s="16">
        <v>320192399</v>
      </c>
      <c r="D22" s="16" t="s">
        <v>78</v>
      </c>
      <c r="E22" s="16" t="s">
        <v>151</v>
      </c>
      <c r="F22" s="16" t="s">
        <v>130</v>
      </c>
      <c r="G22" s="16"/>
      <c r="H22" s="14">
        <v>79.83</v>
      </c>
      <c r="I22" s="20">
        <f t="shared" si="0"/>
        <v>31.932</v>
      </c>
      <c r="J22" s="16">
        <v>0</v>
      </c>
      <c r="K22" s="16">
        <v>0</v>
      </c>
      <c r="L22" s="16">
        <v>0</v>
      </c>
      <c r="M22" s="21">
        <v>0</v>
      </c>
      <c r="N22" s="16">
        <v>0</v>
      </c>
      <c r="O22" s="16">
        <v>0</v>
      </c>
      <c r="P22" s="16" t="s">
        <v>52</v>
      </c>
      <c r="Q22" s="21">
        <v>2</v>
      </c>
      <c r="R22" s="16" t="s">
        <v>156</v>
      </c>
      <c r="S22" s="16">
        <v>0</v>
      </c>
      <c r="T22" s="16">
        <v>0</v>
      </c>
      <c r="U22" s="16">
        <v>0</v>
      </c>
      <c r="V22" s="21">
        <v>2</v>
      </c>
      <c r="W22" s="16"/>
      <c r="X22" s="16" t="s">
        <v>157</v>
      </c>
      <c r="Y22" s="22" t="s">
        <v>158</v>
      </c>
      <c r="Z22" s="21">
        <v>1</v>
      </c>
      <c r="AA22" s="16" t="s">
        <v>76</v>
      </c>
      <c r="AB22" s="33">
        <v>0</v>
      </c>
      <c r="AC22" s="16">
        <v>0</v>
      </c>
      <c r="AD22" s="21">
        <v>0</v>
      </c>
      <c r="AE22" s="16"/>
      <c r="AF22" s="16" t="s">
        <v>76</v>
      </c>
      <c r="AG22" s="14">
        <v>0</v>
      </c>
      <c r="AH22" s="33">
        <v>0</v>
      </c>
      <c r="AI22" s="20">
        <f t="shared" si="1"/>
        <v>5</v>
      </c>
      <c r="AJ22" s="40">
        <f t="shared" si="2"/>
        <v>15.7728</v>
      </c>
    </row>
    <row r="23" s="3" customFormat="1" ht="121.5" spans="1:36">
      <c r="A23" s="14">
        <f t="shared" si="3"/>
        <v>19</v>
      </c>
      <c r="B23" s="16" t="s">
        <v>159</v>
      </c>
      <c r="C23" s="16">
        <v>320192932</v>
      </c>
      <c r="D23" s="16" t="s">
        <v>35</v>
      </c>
      <c r="E23" s="16" t="s">
        <v>160</v>
      </c>
      <c r="F23" s="16" t="s">
        <v>92</v>
      </c>
      <c r="G23" s="16"/>
      <c r="H23" s="14">
        <v>83.8</v>
      </c>
      <c r="I23" s="20">
        <f t="shared" si="0"/>
        <v>33.52</v>
      </c>
      <c r="J23" s="16"/>
      <c r="K23" s="16"/>
      <c r="L23" s="16"/>
      <c r="M23" s="21">
        <v>0</v>
      </c>
      <c r="N23" s="16"/>
      <c r="O23" s="16"/>
      <c r="P23" s="16"/>
      <c r="Q23" s="21">
        <v>0</v>
      </c>
      <c r="R23" s="16"/>
      <c r="S23" s="16"/>
      <c r="T23" s="22" t="s">
        <v>161</v>
      </c>
      <c r="U23" s="29"/>
      <c r="V23" s="21">
        <v>5</v>
      </c>
      <c r="W23" s="16" t="s">
        <v>162</v>
      </c>
      <c r="X23" s="16" t="s">
        <v>118</v>
      </c>
      <c r="Y23" s="16" t="s">
        <v>163</v>
      </c>
      <c r="Z23" s="21">
        <v>1.1</v>
      </c>
      <c r="AA23" s="16"/>
      <c r="AB23" s="33">
        <v>0</v>
      </c>
      <c r="AC23" s="16"/>
      <c r="AD23" s="21">
        <v>0</v>
      </c>
      <c r="AE23" s="16" t="s">
        <v>45</v>
      </c>
      <c r="AF23" s="16" t="s">
        <v>128</v>
      </c>
      <c r="AG23" s="14">
        <v>-0.4</v>
      </c>
      <c r="AH23" s="16">
        <v>-2.4</v>
      </c>
      <c r="AI23" s="20">
        <f t="shared" si="1"/>
        <v>3.7</v>
      </c>
      <c r="AJ23" s="40">
        <f t="shared" si="2"/>
        <v>15.628</v>
      </c>
    </row>
    <row r="24" s="3" customFormat="1" ht="54" spans="1:36">
      <c r="A24" s="14">
        <f t="shared" si="3"/>
        <v>20</v>
      </c>
      <c r="B24" s="15" t="s">
        <v>164</v>
      </c>
      <c r="C24" s="15">
        <v>320192390</v>
      </c>
      <c r="D24" s="15" t="s">
        <v>35</v>
      </c>
      <c r="E24" s="15" t="s">
        <v>151</v>
      </c>
      <c r="F24" s="15" t="s">
        <v>112</v>
      </c>
      <c r="G24" s="15"/>
      <c r="H24" s="14">
        <v>80.5</v>
      </c>
      <c r="I24" s="20">
        <f t="shared" si="0"/>
        <v>32.2</v>
      </c>
      <c r="J24" s="15"/>
      <c r="K24" s="15"/>
      <c r="L24" s="15"/>
      <c r="M24" s="21">
        <v>0</v>
      </c>
      <c r="N24" s="15"/>
      <c r="O24" s="15"/>
      <c r="P24" s="15"/>
      <c r="Q24" s="21">
        <v>0</v>
      </c>
      <c r="R24" s="15"/>
      <c r="S24" s="15"/>
      <c r="T24" s="15"/>
      <c r="U24" s="15"/>
      <c r="V24" s="21">
        <v>0</v>
      </c>
      <c r="W24" s="15"/>
      <c r="X24" s="15" t="s">
        <v>165</v>
      </c>
      <c r="Y24" s="15" t="s">
        <v>166</v>
      </c>
      <c r="Z24" s="21">
        <v>3.6</v>
      </c>
      <c r="AA24" s="15"/>
      <c r="AB24" s="33">
        <v>0</v>
      </c>
      <c r="AC24" s="15"/>
      <c r="AD24" s="21">
        <v>0</v>
      </c>
      <c r="AE24" s="15"/>
      <c r="AF24" s="15"/>
      <c r="AG24" s="14">
        <v>0</v>
      </c>
      <c r="AH24" s="33">
        <v>0</v>
      </c>
      <c r="AI24" s="20">
        <f t="shared" si="1"/>
        <v>3.6</v>
      </c>
      <c r="AJ24" s="40">
        <f t="shared" si="2"/>
        <v>15.04</v>
      </c>
    </row>
    <row r="25" s="3" customFormat="1" ht="40.5" spans="1:36">
      <c r="A25" s="14">
        <f t="shared" si="3"/>
        <v>21</v>
      </c>
      <c r="B25" s="16" t="s">
        <v>167</v>
      </c>
      <c r="C25" s="16">
        <v>320192400</v>
      </c>
      <c r="D25" s="16" t="s">
        <v>35</v>
      </c>
      <c r="E25" s="16" t="s">
        <v>151</v>
      </c>
      <c r="F25" s="16" t="s">
        <v>168</v>
      </c>
      <c r="G25" s="16"/>
      <c r="H25" s="14">
        <v>81.2</v>
      </c>
      <c r="I25" s="20">
        <f t="shared" si="0"/>
        <v>32.48</v>
      </c>
      <c r="J25" s="16" t="s">
        <v>169</v>
      </c>
      <c r="K25" s="16" t="s">
        <v>68</v>
      </c>
      <c r="L25" s="16" t="s">
        <v>170</v>
      </c>
      <c r="M25" s="21">
        <f>2*1.332</f>
        <v>2.664</v>
      </c>
      <c r="N25" s="16"/>
      <c r="O25" s="16"/>
      <c r="P25" s="16"/>
      <c r="Q25" s="21">
        <v>0</v>
      </c>
      <c r="R25" s="16"/>
      <c r="S25" s="16"/>
      <c r="T25" s="16"/>
      <c r="U25" s="16"/>
      <c r="V25" s="21">
        <v>0</v>
      </c>
      <c r="W25" s="16"/>
      <c r="X25" s="16"/>
      <c r="Y25" s="16" t="s">
        <v>171</v>
      </c>
      <c r="Z25" s="21">
        <v>0.6</v>
      </c>
      <c r="AA25" s="16"/>
      <c r="AB25" s="33">
        <v>0</v>
      </c>
      <c r="AC25" s="16"/>
      <c r="AD25" s="21">
        <v>0</v>
      </c>
      <c r="AE25" s="16" t="s">
        <v>76</v>
      </c>
      <c r="AF25" s="16" t="s">
        <v>76</v>
      </c>
      <c r="AG25" s="14">
        <v>0</v>
      </c>
      <c r="AH25" s="33">
        <v>0</v>
      </c>
      <c r="AI25" s="20">
        <f t="shared" si="1"/>
        <v>3.264</v>
      </c>
      <c r="AJ25" s="40">
        <f t="shared" si="2"/>
        <v>14.9504</v>
      </c>
    </row>
    <row r="26" s="3" customFormat="1" ht="67.5" spans="1:36">
      <c r="A26" s="14">
        <f t="shared" si="3"/>
        <v>22</v>
      </c>
      <c r="B26" s="16" t="s">
        <v>172</v>
      </c>
      <c r="C26" s="16">
        <v>320192384</v>
      </c>
      <c r="D26" s="16" t="s">
        <v>35</v>
      </c>
      <c r="E26" s="16" t="s">
        <v>79</v>
      </c>
      <c r="F26" s="16" t="s">
        <v>173</v>
      </c>
      <c r="G26" s="16"/>
      <c r="H26" s="14">
        <v>84</v>
      </c>
      <c r="I26" s="20">
        <f t="shared" si="0"/>
        <v>33.6</v>
      </c>
      <c r="J26" s="16">
        <v>0</v>
      </c>
      <c r="K26" s="16">
        <v>0</v>
      </c>
      <c r="L26" s="16">
        <v>0</v>
      </c>
      <c r="M26" s="21">
        <v>0</v>
      </c>
      <c r="N26" s="16">
        <v>0</v>
      </c>
      <c r="O26" s="16">
        <v>0</v>
      </c>
      <c r="P26" s="16">
        <v>0</v>
      </c>
      <c r="Q26" s="21">
        <v>0</v>
      </c>
      <c r="R26" s="16">
        <v>0</v>
      </c>
      <c r="S26" s="16">
        <v>0</v>
      </c>
      <c r="T26" s="16">
        <v>0</v>
      </c>
      <c r="U26" s="16">
        <v>0</v>
      </c>
      <c r="V26" s="21">
        <v>0</v>
      </c>
      <c r="W26" s="16" t="s">
        <v>76</v>
      </c>
      <c r="X26" s="16" t="s">
        <v>76</v>
      </c>
      <c r="Y26" s="16" t="s">
        <v>174</v>
      </c>
      <c r="Z26" s="21">
        <v>0.8</v>
      </c>
      <c r="AA26" s="16" t="s">
        <v>175</v>
      </c>
      <c r="AB26" s="33">
        <v>0.6</v>
      </c>
      <c r="AC26" s="16">
        <v>0</v>
      </c>
      <c r="AD26" s="21">
        <v>0</v>
      </c>
      <c r="AE26" s="16">
        <v>0</v>
      </c>
      <c r="AF26" s="16">
        <v>0</v>
      </c>
      <c r="AG26" s="14">
        <v>0</v>
      </c>
      <c r="AH26" s="33">
        <v>0</v>
      </c>
      <c r="AI26" s="20">
        <f t="shared" si="1"/>
        <v>1.4</v>
      </c>
      <c r="AJ26" s="40">
        <f t="shared" si="2"/>
        <v>14.28</v>
      </c>
    </row>
    <row r="27" s="7" customFormat="1" ht="202.5" spans="1:36">
      <c r="A27" s="14">
        <f t="shared" si="3"/>
        <v>23</v>
      </c>
      <c r="B27" s="16" t="s">
        <v>176</v>
      </c>
      <c r="C27" s="14">
        <v>320192381</v>
      </c>
      <c r="D27" s="14" t="s">
        <v>78</v>
      </c>
      <c r="E27" s="14" t="s">
        <v>79</v>
      </c>
      <c r="F27" s="14" t="s">
        <v>177</v>
      </c>
      <c r="G27" s="14"/>
      <c r="H27" s="16">
        <v>78.3</v>
      </c>
      <c r="I27" s="20">
        <f t="shared" si="0"/>
        <v>31.32</v>
      </c>
      <c r="J27" s="14"/>
      <c r="K27" s="14"/>
      <c r="L27" s="14"/>
      <c r="M27" s="21">
        <v>0</v>
      </c>
      <c r="N27" s="14" t="s">
        <v>76</v>
      </c>
      <c r="O27" s="14" t="s">
        <v>76</v>
      </c>
      <c r="P27" s="24" t="s">
        <v>178</v>
      </c>
      <c r="Q27" s="21">
        <v>2</v>
      </c>
      <c r="R27" s="14" t="s">
        <v>76</v>
      </c>
      <c r="S27" s="14" t="s">
        <v>76</v>
      </c>
      <c r="T27" s="14"/>
      <c r="U27" s="29"/>
      <c r="V27" s="21">
        <v>0</v>
      </c>
      <c r="W27" s="29"/>
      <c r="X27" s="16"/>
      <c r="Y27" s="14"/>
      <c r="Z27" s="21">
        <v>0</v>
      </c>
      <c r="AA27" s="24" t="s">
        <v>179</v>
      </c>
      <c r="AB27" s="33">
        <v>0</v>
      </c>
      <c r="AC27" s="37"/>
      <c r="AD27" s="21">
        <v>0</v>
      </c>
      <c r="AE27" s="29"/>
      <c r="AF27" s="29"/>
      <c r="AG27" s="41">
        <v>0</v>
      </c>
      <c r="AH27" s="33">
        <v>0</v>
      </c>
      <c r="AI27" s="20">
        <f t="shared" si="1"/>
        <v>2</v>
      </c>
      <c r="AJ27" s="40">
        <f t="shared" si="2"/>
        <v>13.728</v>
      </c>
    </row>
    <row r="28" s="3" customFormat="1" ht="40.5" spans="1:36">
      <c r="A28" s="14">
        <f t="shared" si="3"/>
        <v>24</v>
      </c>
      <c r="B28" s="15" t="s">
        <v>180</v>
      </c>
      <c r="C28" s="15">
        <v>320192372</v>
      </c>
      <c r="D28" s="15" t="s">
        <v>78</v>
      </c>
      <c r="E28" s="15" t="s">
        <v>151</v>
      </c>
      <c r="F28" s="15" t="s">
        <v>140</v>
      </c>
      <c r="G28" s="15"/>
      <c r="H28" s="14">
        <v>77.83</v>
      </c>
      <c r="I28" s="20">
        <f t="shared" si="0"/>
        <v>31.132</v>
      </c>
      <c r="J28" s="15"/>
      <c r="K28" s="15"/>
      <c r="L28" s="15"/>
      <c r="M28" s="21">
        <v>0</v>
      </c>
      <c r="N28" s="15"/>
      <c r="O28" s="15"/>
      <c r="P28" s="15"/>
      <c r="Q28" s="21">
        <v>0</v>
      </c>
      <c r="R28" s="15"/>
      <c r="S28" s="15"/>
      <c r="T28" s="15" t="s">
        <v>181</v>
      </c>
      <c r="U28" s="15"/>
      <c r="V28" s="21">
        <v>1</v>
      </c>
      <c r="W28" s="15"/>
      <c r="X28" s="15"/>
      <c r="Y28" s="15" t="s">
        <v>182</v>
      </c>
      <c r="Z28" s="21">
        <v>1.2</v>
      </c>
      <c r="AA28" s="15"/>
      <c r="AB28" s="33">
        <v>0</v>
      </c>
      <c r="AC28" s="38"/>
      <c r="AD28" s="21">
        <v>0</v>
      </c>
      <c r="AE28" s="15" t="s">
        <v>45</v>
      </c>
      <c r="AF28" s="15" t="s">
        <v>45</v>
      </c>
      <c r="AG28" s="14">
        <v>-0.1</v>
      </c>
      <c r="AH28" s="33">
        <v>-0.1</v>
      </c>
      <c r="AI28" s="20">
        <f t="shared" si="1"/>
        <v>2.1</v>
      </c>
      <c r="AJ28" s="40">
        <f t="shared" si="2"/>
        <v>13.7128</v>
      </c>
    </row>
    <row r="29" spans="13:34">
      <c r="M29" s="25"/>
      <c r="Q29" s="25"/>
      <c r="V29" s="25"/>
      <c r="Z29" s="25"/>
      <c r="AB29" s="25"/>
      <c r="AD29" s="25"/>
      <c r="AH29" s="25"/>
    </row>
    <row r="30" spans="13:34">
      <c r="M30" s="25"/>
      <c r="Q30" s="25"/>
      <c r="V30" s="25"/>
      <c r="Z30" s="25"/>
      <c r="AB30" s="25"/>
      <c r="AD30" s="25"/>
      <c r="AH30" s="25"/>
    </row>
    <row r="31" spans="13:34">
      <c r="M31" s="25"/>
      <c r="Q31" s="25"/>
      <c r="V31" s="25"/>
      <c r="Z31" s="25"/>
      <c r="AB31" s="25"/>
      <c r="AD31" s="25"/>
      <c r="AH31" s="25"/>
    </row>
    <row r="32" spans="13:34">
      <c r="M32" s="25"/>
      <c r="Q32" s="25"/>
      <c r="V32" s="25"/>
      <c r="Z32" s="25"/>
      <c r="AB32" s="25"/>
      <c r="AD32" s="25"/>
      <c r="AH32" s="25"/>
    </row>
    <row r="33" spans="13:34">
      <c r="M33" s="25"/>
      <c r="Q33" s="25"/>
      <c r="V33" s="25"/>
      <c r="Z33" s="25"/>
      <c r="AB33" s="25"/>
      <c r="AD33" s="25"/>
      <c r="AH33" s="25"/>
    </row>
    <row r="34" spans="13:34">
      <c r="M34" s="25"/>
      <c r="Q34" s="25"/>
      <c r="V34" s="25"/>
      <c r="Z34" s="25"/>
      <c r="AB34" s="25"/>
      <c r="AD34" s="25"/>
      <c r="AH34" s="25"/>
    </row>
    <row r="35" spans="13:34">
      <c r="M35" s="25"/>
      <c r="Q35" s="25"/>
      <c r="V35" s="25"/>
      <c r="Z35" s="25"/>
      <c r="AB35" s="25"/>
      <c r="AD35" s="25"/>
      <c r="AH35" s="25"/>
    </row>
    <row r="36" spans="13:34">
      <c r="M36" s="25"/>
      <c r="Q36" s="25"/>
      <c r="V36" s="25"/>
      <c r="Z36" s="25"/>
      <c r="AB36" s="25"/>
      <c r="AD36" s="25"/>
      <c r="AH36" s="25"/>
    </row>
    <row r="37" spans="13:34">
      <c r="M37" s="25"/>
      <c r="Q37" s="25"/>
      <c r="V37" s="25"/>
      <c r="Z37" s="25"/>
      <c r="AB37" s="25"/>
      <c r="AD37" s="25"/>
      <c r="AH37" s="25"/>
    </row>
    <row r="38" spans="13:34">
      <c r="M38" s="25"/>
      <c r="Q38" s="25"/>
      <c r="V38" s="25"/>
      <c r="Z38" s="25"/>
      <c r="AB38" s="25"/>
      <c r="AD38" s="25"/>
      <c r="AH38" s="25"/>
    </row>
    <row r="39" spans="13:34">
      <c r="M39" s="25"/>
      <c r="Q39" s="25"/>
      <c r="V39" s="25"/>
      <c r="Z39" s="25"/>
      <c r="AB39" s="25"/>
      <c r="AD39" s="25"/>
      <c r="AH39" s="25"/>
    </row>
    <row r="40" spans="13:34">
      <c r="M40" s="25"/>
      <c r="Q40" s="25"/>
      <c r="V40" s="25"/>
      <c r="Z40" s="25"/>
      <c r="AB40" s="25"/>
      <c r="AD40" s="25"/>
      <c r="AH40" s="25"/>
    </row>
    <row r="41" spans="13:34">
      <c r="M41" s="25"/>
      <c r="Q41" s="25"/>
      <c r="V41" s="25"/>
      <c r="Z41" s="25"/>
      <c r="AB41" s="25"/>
      <c r="AD41" s="25"/>
      <c r="AH41" s="25"/>
    </row>
    <row r="42" spans="13:34">
      <c r="M42" s="25"/>
      <c r="Q42" s="25"/>
      <c r="V42" s="25"/>
      <c r="Z42" s="25"/>
      <c r="AB42" s="25"/>
      <c r="AD42" s="25"/>
      <c r="AH42" s="25"/>
    </row>
    <row r="43" spans="13:34">
      <c r="M43" s="25"/>
      <c r="Q43" s="25"/>
      <c r="V43" s="25"/>
      <c r="Z43" s="25"/>
      <c r="AB43" s="25"/>
      <c r="AD43" s="25"/>
      <c r="AH43" s="25"/>
    </row>
    <row r="44" spans="13:34">
      <c r="M44" s="25"/>
      <c r="Q44" s="25"/>
      <c r="V44" s="25"/>
      <c r="Z44" s="25"/>
      <c r="AB44" s="25"/>
      <c r="AD44" s="25"/>
      <c r="AH44" s="25"/>
    </row>
    <row r="45" spans="13:34">
      <c r="M45" s="25"/>
      <c r="Q45" s="25"/>
      <c r="V45" s="25"/>
      <c r="Z45" s="25"/>
      <c r="AB45" s="25"/>
      <c r="AD45" s="25"/>
      <c r="AH45" s="25"/>
    </row>
    <row r="46" spans="13:34">
      <c r="M46" s="26"/>
      <c r="Q46" s="26"/>
      <c r="V46" s="26"/>
      <c r="Z46" s="26"/>
      <c r="AB46" s="26"/>
      <c r="AD46" s="26"/>
      <c r="AH46" s="26"/>
    </row>
    <row r="47" spans="13:34">
      <c r="M47" s="26"/>
      <c r="Q47" s="26"/>
      <c r="V47" s="26"/>
      <c r="Z47" s="26"/>
      <c r="AB47" s="26"/>
      <c r="AD47" s="26"/>
      <c r="AH47" s="26"/>
    </row>
    <row r="48" spans="13:34">
      <c r="M48" s="26"/>
      <c r="Q48" s="26"/>
      <c r="V48" s="26"/>
      <c r="Z48" s="26"/>
      <c r="AB48" s="26"/>
      <c r="AD48" s="26"/>
      <c r="AH48" s="26"/>
    </row>
    <row r="49" spans="13:34">
      <c r="M49" s="26"/>
      <c r="Q49" s="26"/>
      <c r="V49" s="26"/>
      <c r="Z49" s="26"/>
      <c r="AB49" s="26"/>
      <c r="AD49" s="26"/>
      <c r="AH49" s="26"/>
    </row>
    <row r="50" spans="13:34">
      <c r="M50" s="26"/>
      <c r="Q50" s="26"/>
      <c r="V50" s="26"/>
      <c r="Z50" s="26"/>
      <c r="AB50" s="26"/>
      <c r="AD50" s="26"/>
      <c r="AH50" s="26"/>
    </row>
    <row r="51" spans="13:34">
      <c r="M51" s="26"/>
      <c r="Q51" s="26"/>
      <c r="V51" s="26"/>
      <c r="Z51" s="26"/>
      <c r="AB51" s="26"/>
      <c r="AD51" s="26"/>
      <c r="AH51" s="26"/>
    </row>
    <row r="52" spans="13:34">
      <c r="M52" s="26"/>
      <c r="Q52" s="26"/>
      <c r="V52" s="26"/>
      <c r="Z52" s="26"/>
      <c r="AB52" s="26"/>
      <c r="AD52" s="26"/>
      <c r="AH52" s="26"/>
    </row>
    <row r="53" spans="13:34">
      <c r="M53" s="26"/>
      <c r="Q53" s="26"/>
      <c r="V53" s="26"/>
      <c r="Z53" s="26"/>
      <c r="AB53" s="26"/>
      <c r="AD53" s="26"/>
      <c r="AH53" s="26"/>
    </row>
    <row r="54" spans="13:34">
      <c r="M54" s="26"/>
      <c r="Q54" s="26"/>
      <c r="V54" s="26"/>
      <c r="Z54" s="26"/>
      <c r="AB54" s="26"/>
      <c r="AD54" s="26"/>
      <c r="AH54" s="26"/>
    </row>
    <row r="55" spans="13:34">
      <c r="M55" s="26"/>
      <c r="Q55" s="26"/>
      <c r="V55" s="26"/>
      <c r="Z55" s="26"/>
      <c r="AB55" s="26"/>
      <c r="AD55" s="26"/>
      <c r="AH55" s="26"/>
    </row>
    <row r="56" spans="13:34">
      <c r="M56" s="26"/>
      <c r="Q56" s="26"/>
      <c r="V56" s="26"/>
      <c r="Z56" s="26"/>
      <c r="AB56" s="26"/>
      <c r="AD56" s="26"/>
      <c r="AH56" s="26"/>
    </row>
    <row r="57" spans="13:34">
      <c r="M57" s="26"/>
      <c r="Q57" s="26"/>
      <c r="V57" s="26"/>
      <c r="Z57" s="26"/>
      <c r="AB57" s="26"/>
      <c r="AD57" s="26"/>
      <c r="AH57" s="26"/>
    </row>
    <row r="58" spans="13:34">
      <c r="M58" s="26"/>
      <c r="Q58" s="26"/>
      <c r="V58" s="26"/>
      <c r="Z58" s="26"/>
      <c r="AB58" s="26"/>
      <c r="AD58" s="26"/>
      <c r="AH58" s="26"/>
    </row>
    <row r="59" spans="13:34">
      <c r="M59" s="26"/>
      <c r="Q59" s="26"/>
      <c r="V59" s="26"/>
      <c r="Z59" s="26"/>
      <c r="AB59" s="26"/>
      <c r="AD59" s="26"/>
      <c r="AH59" s="26"/>
    </row>
    <row r="60" spans="13:34">
      <c r="M60" s="26"/>
      <c r="Q60" s="26"/>
      <c r="V60" s="26"/>
      <c r="Z60" s="26"/>
      <c r="AB60" s="26"/>
      <c r="AD60" s="26"/>
      <c r="AH60" s="26"/>
    </row>
    <row r="61" spans="13:34">
      <c r="M61" s="26"/>
      <c r="Q61" s="26"/>
      <c r="V61" s="26"/>
      <c r="Z61" s="26"/>
      <c r="AB61" s="26"/>
      <c r="AD61" s="26"/>
      <c r="AH61" s="26"/>
    </row>
    <row r="62" spans="13:34">
      <c r="M62" s="26"/>
      <c r="Q62" s="26"/>
      <c r="V62" s="26"/>
      <c r="Z62" s="26"/>
      <c r="AB62" s="26"/>
      <c r="AD62" s="26"/>
      <c r="AH62" s="26"/>
    </row>
    <row r="63" spans="13:34">
      <c r="M63" s="26"/>
      <c r="Q63" s="26"/>
      <c r="V63" s="26"/>
      <c r="Z63" s="26"/>
      <c r="AB63" s="26"/>
      <c r="AD63" s="26"/>
      <c r="AH63" s="26"/>
    </row>
    <row r="64" spans="13:34">
      <c r="M64" s="26"/>
      <c r="Q64" s="26"/>
      <c r="V64" s="26"/>
      <c r="Z64" s="26"/>
      <c r="AB64" s="26"/>
      <c r="AD64" s="26"/>
      <c r="AH64" s="26"/>
    </row>
    <row r="65" spans="13:34">
      <c r="M65" s="26"/>
      <c r="Q65" s="26"/>
      <c r="V65" s="26"/>
      <c r="Z65" s="26"/>
      <c r="AB65" s="26"/>
      <c r="AD65" s="26"/>
      <c r="AH65" s="26"/>
    </row>
    <row r="66" spans="13:34">
      <c r="M66" s="26"/>
      <c r="Q66" s="26"/>
      <c r="V66" s="26"/>
      <c r="Z66" s="26"/>
      <c r="AB66" s="26"/>
      <c r="AD66" s="26"/>
      <c r="AH66" s="26"/>
    </row>
    <row r="67" spans="13:34">
      <c r="M67" s="26"/>
      <c r="Q67" s="26"/>
      <c r="V67" s="26"/>
      <c r="Z67" s="26"/>
      <c r="AB67" s="26"/>
      <c r="AD67" s="26"/>
      <c r="AH67" s="26"/>
    </row>
    <row r="68" spans="13:34">
      <c r="M68" s="26"/>
      <c r="Q68" s="26"/>
      <c r="V68" s="26"/>
      <c r="Z68" s="26"/>
      <c r="AB68" s="26"/>
      <c r="AD68" s="26"/>
      <c r="AH68" s="26"/>
    </row>
    <row r="69" spans="13:34">
      <c r="M69" s="26"/>
      <c r="Q69" s="26"/>
      <c r="V69" s="26"/>
      <c r="Z69" s="26"/>
      <c r="AB69" s="26"/>
      <c r="AD69" s="26"/>
      <c r="AH69" s="26"/>
    </row>
    <row r="70" spans="13:34">
      <c r="M70" s="26"/>
      <c r="Q70" s="26"/>
      <c r="V70" s="26"/>
      <c r="Z70" s="26"/>
      <c r="AB70" s="26"/>
      <c r="AD70" s="26"/>
      <c r="AH70" s="26"/>
    </row>
    <row r="71" spans="13:34">
      <c r="M71" s="26"/>
      <c r="Q71" s="26"/>
      <c r="V71" s="26"/>
      <c r="Z71" s="26"/>
      <c r="AB71" s="26"/>
      <c r="AD71" s="26"/>
      <c r="AH71" s="26"/>
    </row>
    <row r="72" spans="13:34">
      <c r="M72" s="26"/>
      <c r="Q72" s="26"/>
      <c r="V72" s="26"/>
      <c r="Z72" s="26"/>
      <c r="AB72" s="26"/>
      <c r="AD72" s="26"/>
      <c r="AH72" s="26"/>
    </row>
    <row r="73" spans="13:34">
      <c r="M73" s="26"/>
      <c r="Q73" s="26"/>
      <c r="V73" s="26"/>
      <c r="Z73" s="26"/>
      <c r="AB73" s="26"/>
      <c r="AD73" s="26"/>
      <c r="AH73" s="26"/>
    </row>
    <row r="74" spans="13:34">
      <c r="M74" s="26"/>
      <c r="Q74" s="26"/>
      <c r="V74" s="26"/>
      <c r="Z74" s="26"/>
      <c r="AB74" s="26"/>
      <c r="AD74" s="26"/>
      <c r="AH74" s="26"/>
    </row>
    <row r="75" spans="13:34">
      <c r="M75" s="26"/>
      <c r="Q75" s="26"/>
      <c r="V75" s="26"/>
      <c r="Z75" s="26"/>
      <c r="AB75" s="26"/>
      <c r="AD75" s="26"/>
      <c r="AH75" s="26"/>
    </row>
    <row r="76" spans="13:34">
      <c r="M76" s="26"/>
      <c r="Q76" s="26"/>
      <c r="V76" s="26"/>
      <c r="Z76" s="26"/>
      <c r="AB76" s="26"/>
      <c r="AD76" s="26"/>
      <c r="AH76" s="26"/>
    </row>
    <row r="77" spans="13:34">
      <c r="M77" s="26"/>
      <c r="Q77" s="26"/>
      <c r="V77" s="26"/>
      <c r="Z77" s="26"/>
      <c r="AB77" s="26"/>
      <c r="AD77" s="26"/>
      <c r="AH77" s="26"/>
    </row>
    <row r="78" spans="13:34">
      <c r="M78" s="26"/>
      <c r="Q78" s="26"/>
      <c r="V78" s="26"/>
      <c r="Z78" s="26"/>
      <c r="AB78" s="26"/>
      <c r="AD78" s="26"/>
      <c r="AH78" s="26"/>
    </row>
    <row r="79" spans="13:34">
      <c r="M79" s="26"/>
      <c r="Q79" s="26"/>
      <c r="V79" s="26"/>
      <c r="Z79" s="26"/>
      <c r="AB79" s="26"/>
      <c r="AD79" s="26"/>
      <c r="AH79" s="26"/>
    </row>
    <row r="80" spans="13:34">
      <c r="M80" s="26"/>
      <c r="Q80" s="26"/>
      <c r="V80" s="26"/>
      <c r="Z80" s="26"/>
      <c r="AB80" s="26"/>
      <c r="AD80" s="26"/>
      <c r="AH80" s="26"/>
    </row>
    <row r="81" spans="13:34">
      <c r="M81" s="26"/>
      <c r="Q81" s="26"/>
      <c r="V81" s="26"/>
      <c r="Z81" s="26"/>
      <c r="AB81" s="26"/>
      <c r="AD81" s="26"/>
      <c r="AH81" s="26"/>
    </row>
    <row r="82" spans="13:34">
      <c r="M82" s="26"/>
      <c r="Q82" s="26"/>
      <c r="V82" s="26"/>
      <c r="Z82" s="26"/>
      <c r="AB82" s="26"/>
      <c r="AD82" s="26"/>
      <c r="AH82" s="26"/>
    </row>
    <row r="83" spans="13:34">
      <c r="M83" s="26"/>
      <c r="Q83" s="26"/>
      <c r="V83" s="26"/>
      <c r="Z83" s="26"/>
      <c r="AB83" s="26"/>
      <c r="AD83" s="26"/>
      <c r="AH83" s="26"/>
    </row>
    <row r="84" spans="13:34">
      <c r="M84" s="26"/>
      <c r="Q84" s="26"/>
      <c r="V84" s="26"/>
      <c r="Z84" s="26"/>
      <c r="AB84" s="26"/>
      <c r="AD84" s="26"/>
      <c r="AH84" s="26"/>
    </row>
    <row r="85" spans="13:34">
      <c r="M85" s="26"/>
      <c r="Q85" s="26"/>
      <c r="V85" s="26"/>
      <c r="Z85" s="26"/>
      <c r="AB85" s="26"/>
      <c r="AD85" s="26"/>
      <c r="AH85" s="26"/>
    </row>
    <row r="86" spans="13:34">
      <c r="M86" s="26"/>
      <c r="Q86" s="26"/>
      <c r="V86" s="26"/>
      <c r="Z86" s="26"/>
      <c r="AB86" s="26"/>
      <c r="AD86" s="26"/>
      <c r="AH86" s="26"/>
    </row>
    <row r="87" spans="13:34">
      <c r="M87" s="26"/>
      <c r="Q87" s="26"/>
      <c r="V87" s="26"/>
      <c r="Z87" s="26"/>
      <c r="AB87" s="26"/>
      <c r="AD87" s="26"/>
      <c r="AH87" s="26"/>
    </row>
    <row r="88" spans="13:34">
      <c r="M88" s="26"/>
      <c r="Q88" s="26"/>
      <c r="V88" s="26"/>
      <c r="Z88" s="26"/>
      <c r="AB88" s="26"/>
      <c r="AD88" s="26"/>
      <c r="AH88" s="26"/>
    </row>
    <row r="89" spans="13:34">
      <c r="M89" s="26"/>
      <c r="Q89" s="26"/>
      <c r="V89" s="26"/>
      <c r="Z89" s="26"/>
      <c r="AB89" s="26"/>
      <c r="AD89" s="26"/>
      <c r="AH89" s="26"/>
    </row>
    <row r="90" spans="13:34">
      <c r="M90" s="26"/>
      <c r="Q90" s="26"/>
      <c r="V90" s="26"/>
      <c r="Z90" s="26"/>
      <c r="AB90" s="26"/>
      <c r="AD90" s="26"/>
      <c r="AH90" s="26"/>
    </row>
    <row r="91" spans="13:34">
      <c r="M91" s="26"/>
      <c r="Q91" s="26"/>
      <c r="V91" s="26"/>
      <c r="Z91" s="26"/>
      <c r="AB91" s="26"/>
      <c r="AD91" s="26"/>
      <c r="AH91" s="26"/>
    </row>
    <row r="92" spans="13:34">
      <c r="M92" s="26"/>
      <c r="Q92" s="26"/>
      <c r="V92" s="26"/>
      <c r="Z92" s="26"/>
      <c r="AB92" s="26"/>
      <c r="AD92" s="26"/>
      <c r="AH92" s="26"/>
    </row>
    <row r="93" spans="13:34">
      <c r="M93" s="26"/>
      <c r="Q93" s="26"/>
      <c r="V93" s="26"/>
      <c r="Z93" s="26"/>
      <c r="AB93" s="26"/>
      <c r="AD93" s="26"/>
      <c r="AH93" s="26"/>
    </row>
    <row r="94" spans="13:34">
      <c r="M94" s="26"/>
      <c r="Q94" s="26"/>
      <c r="V94" s="26"/>
      <c r="Z94" s="26"/>
      <c r="AB94" s="26"/>
      <c r="AD94" s="26"/>
      <c r="AH94" s="26"/>
    </row>
    <row r="95" spans="13:34">
      <c r="M95" s="26"/>
      <c r="Q95" s="26"/>
      <c r="V95" s="26"/>
      <c r="Z95" s="26"/>
      <c r="AB95" s="26"/>
      <c r="AD95" s="26"/>
      <c r="AH95" s="26"/>
    </row>
    <row r="96" spans="13:34">
      <c r="M96" s="26"/>
      <c r="Q96" s="26"/>
      <c r="V96" s="26"/>
      <c r="Z96" s="26"/>
      <c r="AB96" s="26"/>
      <c r="AD96" s="26"/>
      <c r="AH96" s="26"/>
    </row>
    <row r="97" spans="13:34">
      <c r="M97" s="26"/>
      <c r="Q97" s="26"/>
      <c r="V97" s="26"/>
      <c r="Z97" s="26"/>
      <c r="AB97" s="26"/>
      <c r="AD97" s="26"/>
      <c r="AH97" s="26"/>
    </row>
    <row r="98" spans="13:34">
      <c r="M98" s="26"/>
      <c r="Q98" s="26"/>
      <c r="V98" s="26"/>
      <c r="Z98" s="26"/>
      <c r="AB98" s="26"/>
      <c r="AD98" s="26"/>
      <c r="AH98" s="26"/>
    </row>
    <row r="99" spans="13:34">
      <c r="M99" s="26"/>
      <c r="Q99" s="26"/>
      <c r="V99" s="26"/>
      <c r="Z99" s="26"/>
      <c r="AB99" s="26"/>
      <c r="AD99" s="26"/>
      <c r="AH99" s="26"/>
    </row>
    <row r="100" spans="13:34">
      <c r="M100" s="26"/>
      <c r="Q100" s="26"/>
      <c r="V100" s="26"/>
      <c r="Z100" s="26"/>
      <c r="AB100" s="26"/>
      <c r="AD100" s="26"/>
      <c r="AH100" s="26"/>
    </row>
    <row r="101" spans="13:34">
      <c r="M101" s="26"/>
      <c r="Q101" s="26"/>
      <c r="V101" s="26"/>
      <c r="Z101" s="26"/>
      <c r="AB101" s="26"/>
      <c r="AD101" s="26"/>
      <c r="AH101" s="26"/>
    </row>
    <row r="102" spans="13:34">
      <c r="M102" s="26"/>
      <c r="Q102" s="26"/>
      <c r="V102" s="26"/>
      <c r="Z102" s="26"/>
      <c r="AB102" s="26"/>
      <c r="AD102" s="26"/>
      <c r="AH102" s="26"/>
    </row>
    <row r="103" spans="13:34">
      <c r="M103" s="26"/>
      <c r="Q103" s="26"/>
      <c r="V103" s="26"/>
      <c r="Z103" s="26"/>
      <c r="AB103" s="26"/>
      <c r="AD103" s="26"/>
      <c r="AH103" s="26"/>
    </row>
    <row r="104" spans="13:34">
      <c r="M104" s="26"/>
      <c r="Q104" s="26"/>
      <c r="V104" s="26"/>
      <c r="Z104" s="26"/>
      <c r="AB104" s="26"/>
      <c r="AD104" s="26"/>
      <c r="AH104" s="26"/>
    </row>
    <row r="105" spans="13:34">
      <c r="M105" s="26"/>
      <c r="Q105" s="26"/>
      <c r="V105" s="26"/>
      <c r="Z105" s="26"/>
      <c r="AB105" s="26"/>
      <c r="AD105" s="26"/>
      <c r="AH105" s="26"/>
    </row>
    <row r="106" spans="13:34">
      <c r="M106" s="26"/>
      <c r="Q106" s="26"/>
      <c r="V106" s="26"/>
      <c r="Z106" s="26"/>
      <c r="AB106" s="26"/>
      <c r="AD106" s="26"/>
      <c r="AH106" s="26"/>
    </row>
    <row r="107" spans="13:34">
      <c r="M107" s="26"/>
      <c r="Q107" s="26"/>
      <c r="V107" s="26"/>
      <c r="Z107" s="26"/>
      <c r="AB107" s="26"/>
      <c r="AD107" s="26"/>
      <c r="AH107" s="26"/>
    </row>
    <row r="108" spans="13:34">
      <c r="M108" s="26"/>
      <c r="Q108" s="26"/>
      <c r="V108" s="26"/>
      <c r="Z108" s="26"/>
      <c r="AB108" s="26"/>
      <c r="AD108" s="26"/>
      <c r="AH108" s="26"/>
    </row>
    <row r="109" spans="13:34">
      <c r="M109" s="26"/>
      <c r="Q109" s="26"/>
      <c r="V109" s="26"/>
      <c r="Z109" s="26"/>
      <c r="AB109" s="26"/>
      <c r="AD109" s="26"/>
      <c r="AH109" s="26"/>
    </row>
    <row r="110" spans="13:34">
      <c r="M110" s="26"/>
      <c r="Q110" s="26"/>
      <c r="V110" s="26"/>
      <c r="Z110" s="26"/>
      <c r="AB110" s="26"/>
      <c r="AD110" s="26"/>
      <c r="AH110" s="26"/>
    </row>
    <row r="111" spans="13:34">
      <c r="M111" s="26"/>
      <c r="Q111" s="26"/>
      <c r="V111" s="26"/>
      <c r="Z111" s="26"/>
      <c r="AB111" s="26"/>
      <c r="AD111" s="26"/>
      <c r="AH111" s="26"/>
    </row>
    <row r="112" spans="13:34">
      <c r="M112" s="26"/>
      <c r="Q112" s="26"/>
      <c r="V112" s="26"/>
      <c r="Z112" s="26"/>
      <c r="AB112" s="26"/>
      <c r="AD112" s="26"/>
      <c r="AH112" s="26"/>
    </row>
    <row r="113" spans="13:34">
      <c r="M113" s="26"/>
      <c r="Q113" s="26"/>
      <c r="V113" s="26"/>
      <c r="Z113" s="26"/>
      <c r="AB113" s="26"/>
      <c r="AD113" s="26"/>
      <c r="AH113" s="26"/>
    </row>
    <row r="114" spans="13:34">
      <c r="M114" s="26"/>
      <c r="Q114" s="26"/>
      <c r="V114" s="26"/>
      <c r="Z114" s="26"/>
      <c r="AB114" s="26"/>
      <c r="AD114" s="26"/>
      <c r="AH114" s="26"/>
    </row>
    <row r="115" spans="13:34">
      <c r="M115" s="26"/>
      <c r="Q115" s="26"/>
      <c r="V115" s="26"/>
      <c r="Z115" s="26"/>
      <c r="AB115" s="26"/>
      <c r="AD115" s="26"/>
      <c r="AH115" s="26"/>
    </row>
    <row r="116" spans="13:34">
      <c r="M116" s="26"/>
      <c r="Q116" s="26"/>
      <c r="V116" s="26"/>
      <c r="Z116" s="26"/>
      <c r="AB116" s="26"/>
      <c r="AD116" s="26"/>
      <c r="AH116" s="26"/>
    </row>
    <row r="117" spans="13:34">
      <c r="M117" s="26"/>
      <c r="Q117" s="26"/>
      <c r="V117" s="26"/>
      <c r="Z117" s="26"/>
      <c r="AB117" s="26"/>
      <c r="AD117" s="26"/>
      <c r="AH117" s="26"/>
    </row>
    <row r="118" spans="13:34">
      <c r="M118" s="26"/>
      <c r="Q118" s="26"/>
      <c r="V118" s="26"/>
      <c r="Z118" s="26"/>
      <c r="AB118" s="26"/>
      <c r="AD118" s="26"/>
      <c r="AH118" s="26"/>
    </row>
    <row r="119" spans="13:34">
      <c r="M119" s="26"/>
      <c r="Q119" s="26"/>
      <c r="V119" s="26"/>
      <c r="Z119" s="26"/>
      <c r="AB119" s="26"/>
      <c r="AD119" s="26"/>
      <c r="AH119" s="26"/>
    </row>
    <row r="120" spans="13:34">
      <c r="M120" s="26"/>
      <c r="Q120" s="26"/>
      <c r="V120" s="26"/>
      <c r="Z120" s="26"/>
      <c r="AB120" s="26"/>
      <c r="AD120" s="26"/>
      <c r="AH120" s="26"/>
    </row>
    <row r="121" spans="13:34">
      <c r="M121" s="26"/>
      <c r="Q121" s="26"/>
      <c r="V121" s="26"/>
      <c r="Z121" s="26"/>
      <c r="AB121" s="26"/>
      <c r="AD121" s="26"/>
      <c r="AH121" s="26"/>
    </row>
    <row r="122" spans="13:34">
      <c r="M122" s="26"/>
      <c r="Q122" s="26"/>
      <c r="V122" s="26"/>
      <c r="Z122" s="26"/>
      <c r="AB122" s="26"/>
      <c r="AD122" s="26"/>
      <c r="AH122" s="26"/>
    </row>
    <row r="123" spans="13:34">
      <c r="M123" s="26"/>
      <c r="Q123" s="26"/>
      <c r="V123" s="26"/>
      <c r="Z123" s="26"/>
      <c r="AB123" s="26"/>
      <c r="AD123" s="26"/>
      <c r="AH123" s="26"/>
    </row>
    <row r="124" spans="13:34">
      <c r="M124" s="26"/>
      <c r="Q124" s="26"/>
      <c r="V124" s="26"/>
      <c r="Z124" s="26"/>
      <c r="AB124" s="26"/>
      <c r="AD124" s="26"/>
      <c r="AH124" s="26"/>
    </row>
    <row r="125" spans="13:34">
      <c r="M125" s="26"/>
      <c r="Q125" s="26"/>
      <c r="V125" s="26"/>
      <c r="Z125" s="26"/>
      <c r="AB125" s="26"/>
      <c r="AD125" s="26"/>
      <c r="AH125" s="26"/>
    </row>
    <row r="126" spans="13:34">
      <c r="M126" s="26"/>
      <c r="Q126" s="26"/>
      <c r="V126" s="26"/>
      <c r="Z126" s="26"/>
      <c r="AB126" s="26"/>
      <c r="AD126" s="26"/>
      <c r="AH126" s="26"/>
    </row>
    <row r="127" spans="13:34">
      <c r="M127" s="26"/>
      <c r="Q127" s="26"/>
      <c r="V127" s="26"/>
      <c r="Z127" s="26"/>
      <c r="AB127" s="26"/>
      <c r="AD127" s="26"/>
      <c r="AH127" s="26"/>
    </row>
    <row r="128" spans="13:34">
      <c r="M128" s="26"/>
      <c r="Q128" s="26"/>
      <c r="V128" s="26"/>
      <c r="Z128" s="26"/>
      <c r="AB128" s="26"/>
      <c r="AD128" s="26"/>
      <c r="AH128" s="26"/>
    </row>
    <row r="129" spans="13:34">
      <c r="M129" s="26"/>
      <c r="Q129" s="26"/>
      <c r="V129" s="26"/>
      <c r="Z129" s="26"/>
      <c r="AB129" s="26"/>
      <c r="AD129" s="26"/>
      <c r="AH129" s="26"/>
    </row>
    <row r="130" spans="13:34">
      <c r="M130" s="26"/>
      <c r="Q130" s="26"/>
      <c r="V130" s="26"/>
      <c r="Z130" s="26"/>
      <c r="AB130" s="26"/>
      <c r="AD130" s="26"/>
      <c r="AH130" s="26"/>
    </row>
    <row r="131" spans="13:34">
      <c r="M131" s="26"/>
      <c r="Q131" s="26"/>
      <c r="V131" s="26"/>
      <c r="Z131" s="26"/>
      <c r="AB131" s="26"/>
      <c r="AD131" s="26"/>
      <c r="AH131" s="26"/>
    </row>
    <row r="132" spans="13:34">
      <c r="M132" s="26"/>
      <c r="Q132" s="26"/>
      <c r="V132" s="26"/>
      <c r="Z132" s="26"/>
      <c r="AB132" s="26"/>
      <c r="AD132" s="26"/>
      <c r="AH132" s="26"/>
    </row>
    <row r="133" spans="13:34">
      <c r="M133" s="26"/>
      <c r="Q133" s="26"/>
      <c r="V133" s="26"/>
      <c r="Z133" s="26"/>
      <c r="AB133" s="26"/>
      <c r="AD133" s="26"/>
      <c r="AH133" s="26"/>
    </row>
    <row r="134" spans="13:34">
      <c r="M134" s="26"/>
      <c r="Q134" s="26"/>
      <c r="V134" s="26"/>
      <c r="Z134" s="26"/>
      <c r="AB134" s="26"/>
      <c r="AD134" s="26"/>
      <c r="AH134" s="26"/>
    </row>
    <row r="135" spans="13:34">
      <c r="M135" s="26"/>
      <c r="Q135" s="26"/>
      <c r="V135" s="26"/>
      <c r="Z135" s="26"/>
      <c r="AB135" s="26"/>
      <c r="AD135" s="26"/>
      <c r="AH135" s="26"/>
    </row>
    <row r="136" spans="13:34">
      <c r="M136" s="26"/>
      <c r="Q136" s="26"/>
      <c r="V136" s="26"/>
      <c r="Z136" s="26"/>
      <c r="AB136" s="26"/>
      <c r="AD136" s="26"/>
      <c r="AH136" s="26"/>
    </row>
    <row r="137" spans="13:34">
      <c r="M137" s="26"/>
      <c r="Q137" s="26"/>
      <c r="V137" s="26"/>
      <c r="Z137" s="26"/>
      <c r="AB137" s="26"/>
      <c r="AD137" s="26"/>
      <c r="AH137" s="26"/>
    </row>
    <row r="138" spans="13:34">
      <c r="M138" s="26"/>
      <c r="Q138" s="26"/>
      <c r="V138" s="26"/>
      <c r="Z138" s="26"/>
      <c r="AB138" s="26"/>
      <c r="AD138" s="26"/>
      <c r="AH138" s="26"/>
    </row>
    <row r="139" spans="13:34">
      <c r="M139" s="26"/>
      <c r="Q139" s="26"/>
      <c r="V139" s="26"/>
      <c r="Z139" s="26"/>
      <c r="AB139" s="26"/>
      <c r="AD139" s="26"/>
      <c r="AH139" s="26"/>
    </row>
    <row r="140" spans="13:34">
      <c r="M140" s="26"/>
      <c r="Q140" s="26"/>
      <c r="V140" s="26"/>
      <c r="Z140" s="26"/>
      <c r="AB140" s="26"/>
      <c r="AD140" s="26"/>
      <c r="AH140" s="26"/>
    </row>
    <row r="141" spans="13:34">
      <c r="M141" s="26"/>
      <c r="Q141" s="26"/>
      <c r="V141" s="26"/>
      <c r="Z141" s="26"/>
      <c r="AB141" s="26"/>
      <c r="AD141" s="26"/>
      <c r="AH141" s="26"/>
    </row>
    <row r="142" spans="13:34">
      <c r="M142" s="26"/>
      <c r="Q142" s="26"/>
      <c r="V142" s="26"/>
      <c r="Z142" s="26"/>
      <c r="AB142" s="26"/>
      <c r="AD142" s="26"/>
      <c r="AH142" s="26"/>
    </row>
    <row r="143" spans="13:34">
      <c r="M143" s="26"/>
      <c r="Q143" s="26"/>
      <c r="V143" s="26"/>
      <c r="Z143" s="26"/>
      <c r="AB143" s="26"/>
      <c r="AD143" s="26"/>
      <c r="AH143" s="26"/>
    </row>
    <row r="144" spans="13:34">
      <c r="M144" s="26"/>
      <c r="Q144" s="26"/>
      <c r="V144" s="26"/>
      <c r="Z144" s="26"/>
      <c r="AB144" s="26"/>
      <c r="AD144" s="26"/>
      <c r="AH144" s="26"/>
    </row>
    <row r="145" spans="13:34">
      <c r="M145" s="26"/>
      <c r="Q145" s="26"/>
      <c r="V145" s="26"/>
      <c r="Z145" s="26"/>
      <c r="AB145" s="26"/>
      <c r="AD145" s="26"/>
      <c r="AH145" s="26"/>
    </row>
    <row r="146" spans="13:34">
      <c r="M146" s="26"/>
      <c r="Q146" s="26"/>
      <c r="V146" s="26"/>
      <c r="Z146" s="26"/>
      <c r="AB146" s="26"/>
      <c r="AD146" s="26"/>
      <c r="AH146" s="26"/>
    </row>
    <row r="147" spans="13:34">
      <c r="M147" s="26"/>
      <c r="Q147" s="26"/>
      <c r="V147" s="26"/>
      <c r="Z147" s="26"/>
      <c r="AB147" s="26"/>
      <c r="AD147" s="26"/>
      <c r="AH147" s="26"/>
    </row>
    <row r="148" spans="13:34">
      <c r="M148" s="26"/>
      <c r="Q148" s="26"/>
      <c r="V148" s="26"/>
      <c r="Z148" s="26"/>
      <c r="AB148" s="26"/>
      <c r="AD148" s="26"/>
      <c r="AH148" s="26"/>
    </row>
    <row r="149" spans="13:34">
      <c r="M149" s="26"/>
      <c r="Q149" s="26"/>
      <c r="V149" s="26"/>
      <c r="Z149" s="26"/>
      <c r="AB149" s="26"/>
      <c r="AD149" s="26"/>
      <c r="AH149" s="26"/>
    </row>
    <row r="150" spans="13:34">
      <c r="M150" s="26"/>
      <c r="Q150" s="26"/>
      <c r="V150" s="26"/>
      <c r="Z150" s="26"/>
      <c r="AB150" s="26"/>
      <c r="AD150" s="26"/>
      <c r="AH150" s="26"/>
    </row>
    <row r="151" spans="13:34">
      <c r="M151" s="26"/>
      <c r="Q151" s="26"/>
      <c r="V151" s="26"/>
      <c r="Z151" s="26"/>
      <c r="AB151" s="26"/>
      <c r="AD151" s="26"/>
      <c r="AH151" s="26"/>
    </row>
    <row r="152" spans="13:34">
      <c r="M152" s="26"/>
      <c r="Q152" s="26"/>
      <c r="V152" s="26"/>
      <c r="Z152" s="26"/>
      <c r="AB152" s="26"/>
      <c r="AD152" s="26"/>
      <c r="AH152" s="26"/>
    </row>
    <row r="153" spans="13:34">
      <c r="M153" s="26"/>
      <c r="Q153" s="26"/>
      <c r="V153" s="26"/>
      <c r="Z153" s="26"/>
      <c r="AB153" s="26"/>
      <c r="AD153" s="26"/>
      <c r="AH153" s="26"/>
    </row>
    <row r="154" spans="13:34">
      <c r="M154" s="26"/>
      <c r="Q154" s="26"/>
      <c r="V154" s="26"/>
      <c r="Z154" s="26"/>
      <c r="AB154" s="26"/>
      <c r="AD154" s="26"/>
      <c r="AH154" s="26"/>
    </row>
    <row r="155" spans="13:34">
      <c r="M155" s="26"/>
      <c r="Q155" s="26"/>
      <c r="V155" s="26"/>
      <c r="Z155" s="26"/>
      <c r="AB155" s="26"/>
      <c r="AD155" s="26"/>
      <c r="AH155" s="26"/>
    </row>
    <row r="156" spans="13:34">
      <c r="M156" s="26"/>
      <c r="Q156" s="26"/>
      <c r="V156" s="26"/>
      <c r="Z156" s="26"/>
      <c r="AB156" s="26"/>
      <c r="AD156" s="26"/>
      <c r="AH156" s="26"/>
    </row>
    <row r="157" spans="13:34">
      <c r="M157" s="26"/>
      <c r="Q157" s="26"/>
      <c r="V157" s="26"/>
      <c r="Z157" s="26"/>
      <c r="AB157" s="26"/>
      <c r="AD157" s="26"/>
      <c r="AH157" s="26"/>
    </row>
    <row r="158" spans="13:34">
      <c r="M158" s="26"/>
      <c r="Q158" s="26"/>
      <c r="V158" s="26"/>
      <c r="Z158" s="26"/>
      <c r="AB158" s="26"/>
      <c r="AD158" s="26"/>
      <c r="AH158" s="26"/>
    </row>
    <row r="159" spans="13:34">
      <c r="M159" s="26"/>
      <c r="Q159" s="26"/>
      <c r="V159" s="26"/>
      <c r="Z159" s="26"/>
      <c r="AB159" s="26"/>
      <c r="AD159" s="26"/>
      <c r="AH159" s="26"/>
    </row>
    <row r="160" spans="13:34">
      <c r="M160" s="26"/>
      <c r="Q160" s="26"/>
      <c r="V160" s="26"/>
      <c r="Z160" s="26"/>
      <c r="AB160" s="26"/>
      <c r="AD160" s="26"/>
      <c r="AH160" s="26"/>
    </row>
    <row r="161" spans="13:34">
      <c r="M161" s="26"/>
      <c r="Q161" s="26"/>
      <c r="V161" s="26"/>
      <c r="Z161" s="26"/>
      <c r="AB161" s="26"/>
      <c r="AD161" s="26"/>
      <c r="AH161" s="26"/>
    </row>
    <row r="162" spans="13:34">
      <c r="M162" s="26"/>
      <c r="Q162" s="26"/>
      <c r="V162" s="26"/>
      <c r="Z162" s="26"/>
      <c r="AB162" s="26"/>
      <c r="AD162" s="26"/>
      <c r="AH162" s="26"/>
    </row>
    <row r="163" spans="13:34">
      <c r="M163" s="26"/>
      <c r="Q163" s="26"/>
      <c r="V163" s="26"/>
      <c r="Z163" s="26"/>
      <c r="AB163" s="26"/>
      <c r="AD163" s="26"/>
      <c r="AH163" s="26"/>
    </row>
    <row r="164" spans="13:34">
      <c r="M164" s="26"/>
      <c r="Q164" s="26"/>
      <c r="V164" s="26"/>
      <c r="Z164" s="26"/>
      <c r="AB164" s="26"/>
      <c r="AD164" s="26"/>
      <c r="AH164" s="26"/>
    </row>
    <row r="165" spans="13:34">
      <c r="M165" s="26"/>
      <c r="Q165" s="26"/>
      <c r="V165" s="26"/>
      <c r="Z165" s="26"/>
      <c r="AB165" s="26"/>
      <c r="AD165" s="26"/>
      <c r="AH165" s="26"/>
    </row>
    <row r="166" spans="13:34">
      <c r="M166" s="26"/>
      <c r="Q166" s="26"/>
      <c r="V166" s="26"/>
      <c r="Z166" s="26"/>
      <c r="AB166" s="26"/>
      <c r="AD166" s="26"/>
      <c r="AH166" s="26"/>
    </row>
    <row r="167" spans="13:34">
      <c r="M167" s="26"/>
      <c r="Q167" s="26"/>
      <c r="V167" s="26"/>
      <c r="Z167" s="26"/>
      <c r="AB167" s="26"/>
      <c r="AD167" s="26"/>
      <c r="AH167" s="26"/>
    </row>
    <row r="168" spans="13:34">
      <c r="M168" s="26"/>
      <c r="Q168" s="26"/>
      <c r="V168" s="26"/>
      <c r="Z168" s="26"/>
      <c r="AB168" s="26"/>
      <c r="AD168" s="26"/>
      <c r="AH168" s="26"/>
    </row>
    <row r="169" spans="13:34">
      <c r="M169" s="26"/>
      <c r="Q169" s="26"/>
      <c r="V169" s="26"/>
      <c r="Z169" s="26"/>
      <c r="AB169" s="26"/>
      <c r="AD169" s="26"/>
      <c r="AH169" s="26"/>
    </row>
    <row r="170" spans="13:34">
      <c r="M170" s="26"/>
      <c r="Q170" s="26"/>
      <c r="V170" s="26"/>
      <c r="Z170" s="26"/>
      <c r="AB170" s="26"/>
      <c r="AD170" s="26"/>
      <c r="AH170" s="26"/>
    </row>
    <row r="171" spans="13:34">
      <c r="M171" s="26"/>
      <c r="Q171" s="26"/>
      <c r="V171" s="26"/>
      <c r="Z171" s="26"/>
      <c r="AB171" s="26"/>
      <c r="AD171" s="26"/>
      <c r="AH171" s="26"/>
    </row>
    <row r="172" spans="13:34">
      <c r="M172" s="26"/>
      <c r="Q172" s="26"/>
      <c r="V172" s="26"/>
      <c r="Z172" s="26"/>
      <c r="AB172" s="26"/>
      <c r="AD172" s="26"/>
      <c r="AH172" s="26"/>
    </row>
    <row r="173" spans="13:34">
      <c r="M173" s="26"/>
      <c r="Q173" s="26"/>
      <c r="V173" s="26"/>
      <c r="Z173" s="26"/>
      <c r="AB173" s="26"/>
      <c r="AD173" s="26"/>
      <c r="AH173" s="26"/>
    </row>
    <row r="174" spans="13:34">
      <c r="M174" s="26"/>
      <c r="Q174" s="26"/>
      <c r="V174" s="26"/>
      <c r="Z174" s="26"/>
      <c r="AB174" s="26"/>
      <c r="AD174" s="26"/>
      <c r="AH174" s="26"/>
    </row>
    <row r="175" spans="13:34">
      <c r="M175" s="26"/>
      <c r="Q175" s="26"/>
      <c r="V175" s="26"/>
      <c r="Z175" s="26"/>
      <c r="AB175" s="26"/>
      <c r="AD175" s="26"/>
      <c r="AH175" s="26"/>
    </row>
    <row r="176" spans="13:34">
      <c r="M176" s="26"/>
      <c r="Q176" s="26"/>
      <c r="V176" s="26"/>
      <c r="Z176" s="26"/>
      <c r="AB176" s="26"/>
      <c r="AD176" s="26"/>
      <c r="AH176" s="26"/>
    </row>
    <row r="177" spans="13:34">
      <c r="M177" s="26"/>
      <c r="Q177" s="26"/>
      <c r="V177" s="26"/>
      <c r="Z177" s="26"/>
      <c r="AB177" s="26"/>
      <c r="AD177" s="26"/>
      <c r="AH177" s="26"/>
    </row>
    <row r="178" spans="13:34">
      <c r="M178" s="26"/>
      <c r="Q178" s="26"/>
      <c r="V178" s="26"/>
      <c r="Z178" s="26"/>
      <c r="AB178" s="26"/>
      <c r="AD178" s="26"/>
      <c r="AH178" s="26"/>
    </row>
    <row r="179" spans="13:34">
      <c r="M179" s="26"/>
      <c r="Q179" s="26"/>
      <c r="V179" s="26"/>
      <c r="Z179" s="26"/>
      <c r="AB179" s="26"/>
      <c r="AD179" s="26"/>
      <c r="AH179" s="26"/>
    </row>
    <row r="180" spans="13:34">
      <c r="M180" s="26"/>
      <c r="Q180" s="26"/>
      <c r="V180" s="26"/>
      <c r="Z180" s="26"/>
      <c r="AB180" s="26"/>
      <c r="AD180" s="26"/>
      <c r="AH180" s="26"/>
    </row>
    <row r="181" spans="13:34">
      <c r="M181" s="26"/>
      <c r="Q181" s="26"/>
      <c r="V181" s="26"/>
      <c r="Z181" s="26"/>
      <c r="AB181" s="26"/>
      <c r="AD181" s="26"/>
      <c r="AH181" s="26"/>
    </row>
    <row r="182" spans="13:34">
      <c r="M182" s="26"/>
      <c r="Q182" s="26"/>
      <c r="V182" s="26"/>
      <c r="Z182" s="26"/>
      <c r="AB182" s="26"/>
      <c r="AD182" s="26"/>
      <c r="AH182" s="26"/>
    </row>
    <row r="183" spans="13:34">
      <c r="M183" s="26"/>
      <c r="Q183" s="26"/>
      <c r="V183" s="26"/>
      <c r="Z183" s="26"/>
      <c r="AB183" s="26"/>
      <c r="AD183" s="26"/>
      <c r="AH183" s="26"/>
    </row>
    <row r="184" spans="13:34">
      <c r="M184" s="26"/>
      <c r="Q184" s="26"/>
      <c r="V184" s="26"/>
      <c r="Z184" s="26"/>
      <c r="AB184" s="26"/>
      <c r="AD184" s="26"/>
      <c r="AH184" s="26"/>
    </row>
    <row r="185" spans="13:34">
      <c r="M185" s="26"/>
      <c r="Q185" s="26"/>
      <c r="V185" s="26"/>
      <c r="Z185" s="26"/>
      <c r="AB185" s="26"/>
      <c r="AD185" s="26"/>
      <c r="AH185" s="26"/>
    </row>
    <row r="186" spans="13:34">
      <c r="M186" s="26"/>
      <c r="Q186" s="26"/>
      <c r="V186" s="26"/>
      <c r="Z186" s="26"/>
      <c r="AB186" s="26"/>
      <c r="AD186" s="26"/>
      <c r="AH186" s="26"/>
    </row>
    <row r="187" spans="13:34">
      <c r="M187" s="26"/>
      <c r="Q187" s="26"/>
      <c r="V187" s="26"/>
      <c r="Z187" s="26"/>
      <c r="AB187" s="26"/>
      <c r="AD187" s="26"/>
      <c r="AH187" s="26"/>
    </row>
    <row r="188" spans="13:34">
      <c r="M188" s="26"/>
      <c r="Q188" s="26"/>
      <c r="V188" s="26"/>
      <c r="Z188" s="26"/>
      <c r="AB188" s="26"/>
      <c r="AD188" s="26"/>
      <c r="AH188" s="26"/>
    </row>
    <row r="189" spans="13:34">
      <c r="M189" s="26"/>
      <c r="Q189" s="26"/>
      <c r="V189" s="26"/>
      <c r="Z189" s="26"/>
      <c r="AB189" s="26"/>
      <c r="AD189" s="26"/>
      <c r="AH189" s="26"/>
    </row>
    <row r="190" spans="13:34">
      <c r="M190" s="26"/>
      <c r="Q190" s="26"/>
      <c r="V190" s="26"/>
      <c r="Z190" s="26"/>
      <c r="AB190" s="26"/>
      <c r="AD190" s="26"/>
      <c r="AH190" s="26"/>
    </row>
    <row r="191" spans="13:34">
      <c r="M191" s="26"/>
      <c r="Q191" s="26"/>
      <c r="V191" s="26"/>
      <c r="Z191" s="26"/>
      <c r="AB191" s="26"/>
      <c r="AD191" s="26"/>
      <c r="AH191" s="26"/>
    </row>
    <row r="192" spans="13:34">
      <c r="M192" s="26"/>
      <c r="Q192" s="26"/>
      <c r="V192" s="26"/>
      <c r="Z192" s="26"/>
      <c r="AB192" s="26"/>
      <c r="AD192" s="26"/>
      <c r="AH192" s="26"/>
    </row>
    <row r="193" spans="13:34">
      <c r="M193" s="26"/>
      <c r="Q193" s="26"/>
      <c r="V193" s="26"/>
      <c r="Z193" s="26"/>
      <c r="AB193" s="26"/>
      <c r="AD193" s="26"/>
      <c r="AH193" s="26"/>
    </row>
    <row r="194" spans="13:34">
      <c r="M194" s="26"/>
      <c r="Q194" s="26"/>
      <c r="V194" s="26"/>
      <c r="Z194" s="26"/>
      <c r="AB194" s="26"/>
      <c r="AD194" s="26"/>
      <c r="AH194" s="26"/>
    </row>
    <row r="195" spans="13:34">
      <c r="M195" s="26"/>
      <c r="Q195" s="26"/>
      <c r="V195" s="26"/>
      <c r="Z195" s="26"/>
      <c r="AB195" s="26"/>
      <c r="AD195" s="26"/>
      <c r="AH195" s="26"/>
    </row>
    <row r="196" spans="13:34">
      <c r="M196" s="26"/>
      <c r="Q196" s="26"/>
      <c r="V196" s="26"/>
      <c r="Z196" s="26"/>
      <c r="AB196" s="26"/>
      <c r="AD196" s="26"/>
      <c r="AH196" s="26"/>
    </row>
    <row r="197" spans="13:34">
      <c r="M197" s="26"/>
      <c r="Q197" s="26"/>
      <c r="V197" s="26"/>
      <c r="Z197" s="26"/>
      <c r="AB197" s="26"/>
      <c r="AD197" s="26"/>
      <c r="AH197" s="26"/>
    </row>
    <row r="198" spans="13:34">
      <c r="M198" s="26"/>
      <c r="Q198" s="26"/>
      <c r="V198" s="26"/>
      <c r="Z198" s="26"/>
      <c r="AB198" s="26"/>
      <c r="AD198" s="26"/>
      <c r="AH198" s="26"/>
    </row>
    <row r="199" spans="13:34">
      <c r="M199" s="26"/>
      <c r="Q199" s="26"/>
      <c r="V199" s="26"/>
      <c r="Z199" s="26"/>
      <c r="AB199" s="26"/>
      <c r="AD199" s="26"/>
      <c r="AH199" s="26"/>
    </row>
    <row r="200" spans="13:34">
      <c r="M200" s="26"/>
      <c r="Q200" s="26"/>
      <c r="V200" s="26"/>
      <c r="Z200" s="26"/>
      <c r="AB200" s="26"/>
      <c r="AD200" s="26"/>
      <c r="AH200" s="26"/>
    </row>
    <row r="201" spans="13:34">
      <c r="M201" s="26"/>
      <c r="Q201" s="26"/>
      <c r="V201" s="26"/>
      <c r="Z201" s="26"/>
      <c r="AB201" s="26"/>
      <c r="AD201" s="26"/>
      <c r="AH201" s="26"/>
    </row>
    <row r="202" spans="13:34">
      <c r="M202" s="26"/>
      <c r="Q202" s="26"/>
      <c r="V202" s="26"/>
      <c r="Z202" s="26"/>
      <c r="AB202" s="26"/>
      <c r="AD202" s="26"/>
      <c r="AH202" s="26"/>
    </row>
    <row r="203" spans="13:34">
      <c r="M203" s="26"/>
      <c r="Q203" s="26"/>
      <c r="V203" s="26"/>
      <c r="Z203" s="26"/>
      <c r="AB203" s="26"/>
      <c r="AD203" s="26"/>
      <c r="AH203" s="26"/>
    </row>
    <row r="204" spans="13:34">
      <c r="M204" s="26"/>
      <c r="Q204" s="26"/>
      <c r="V204" s="26"/>
      <c r="Z204" s="26"/>
      <c r="AB204" s="26"/>
      <c r="AD204" s="26"/>
      <c r="AH204" s="26"/>
    </row>
    <row r="205" spans="13:34">
      <c r="M205" s="26"/>
      <c r="Q205" s="26"/>
      <c r="V205" s="26"/>
      <c r="Z205" s="26"/>
      <c r="AB205" s="26"/>
      <c r="AD205" s="26"/>
      <c r="AH205" s="26"/>
    </row>
    <row r="206" spans="13:34">
      <c r="M206" s="26"/>
      <c r="Q206" s="26"/>
      <c r="V206" s="26"/>
      <c r="Z206" s="26"/>
      <c r="AB206" s="26"/>
      <c r="AD206" s="26"/>
      <c r="AH206" s="26"/>
    </row>
    <row r="207" spans="13:34">
      <c r="M207" s="26"/>
      <c r="Q207" s="26"/>
      <c r="V207" s="26"/>
      <c r="Z207" s="26"/>
      <c r="AB207" s="26"/>
      <c r="AD207" s="26"/>
      <c r="AH207" s="26"/>
    </row>
    <row r="208" spans="13:34">
      <c r="M208" s="26"/>
      <c r="Q208" s="26"/>
      <c r="V208" s="26"/>
      <c r="Z208" s="26"/>
      <c r="AB208" s="26"/>
      <c r="AD208" s="26"/>
      <c r="AH208" s="26"/>
    </row>
    <row r="209" spans="13:34">
      <c r="M209" s="26"/>
      <c r="Q209" s="26"/>
      <c r="V209" s="26"/>
      <c r="Z209" s="26"/>
      <c r="AB209" s="26"/>
      <c r="AD209" s="26"/>
      <c r="AH209" s="26"/>
    </row>
    <row r="210" spans="13:34">
      <c r="M210" s="26"/>
      <c r="Q210" s="26"/>
      <c r="V210" s="26"/>
      <c r="Z210" s="26"/>
      <c r="AB210" s="26"/>
      <c r="AD210" s="26"/>
      <c r="AH210" s="26"/>
    </row>
    <row r="211" spans="13:34">
      <c r="M211" s="26"/>
      <c r="Q211" s="26"/>
      <c r="V211" s="26"/>
      <c r="Z211" s="26"/>
      <c r="AB211" s="26"/>
      <c r="AD211" s="26"/>
      <c r="AH211" s="26"/>
    </row>
    <row r="212" spans="13:34">
      <c r="M212" s="26"/>
      <c r="Q212" s="26"/>
      <c r="V212" s="26"/>
      <c r="Z212" s="26"/>
      <c r="AB212" s="26"/>
      <c r="AD212" s="26"/>
      <c r="AH212" s="26"/>
    </row>
    <row r="213" spans="13:34">
      <c r="M213" s="26"/>
      <c r="Q213" s="26"/>
      <c r="V213" s="26"/>
      <c r="Z213" s="26"/>
      <c r="AB213" s="26"/>
      <c r="AD213" s="26"/>
      <c r="AH213" s="26"/>
    </row>
    <row r="214" spans="13:34">
      <c r="M214" s="26"/>
      <c r="Q214" s="26"/>
      <c r="V214" s="26"/>
      <c r="Z214" s="26"/>
      <c r="AB214" s="26"/>
      <c r="AD214" s="26"/>
      <c r="AH214" s="26"/>
    </row>
    <row r="215" spans="13:34">
      <c r="M215" s="26"/>
      <c r="Q215" s="26"/>
      <c r="V215" s="26"/>
      <c r="Z215" s="26"/>
      <c r="AB215" s="26"/>
      <c r="AD215" s="26"/>
      <c r="AH215" s="26"/>
    </row>
    <row r="216" spans="13:34">
      <c r="M216" s="26"/>
      <c r="Q216" s="26"/>
      <c r="V216" s="26"/>
      <c r="Z216" s="26"/>
      <c r="AB216" s="26"/>
      <c r="AD216" s="26"/>
      <c r="AH216" s="26"/>
    </row>
    <row r="217" spans="13:34">
      <c r="M217" s="26"/>
      <c r="Q217" s="26"/>
      <c r="V217" s="26"/>
      <c r="Z217" s="26"/>
      <c r="AB217" s="26"/>
      <c r="AD217" s="26"/>
      <c r="AH217" s="26"/>
    </row>
    <row r="218" spans="13:34">
      <c r="M218" s="26"/>
      <c r="Q218" s="26"/>
      <c r="V218" s="26"/>
      <c r="Z218" s="26"/>
      <c r="AB218" s="26"/>
      <c r="AD218" s="26"/>
      <c r="AH218" s="26"/>
    </row>
    <row r="219" spans="13:34">
      <c r="M219" s="26"/>
      <c r="Q219" s="26"/>
      <c r="V219" s="26"/>
      <c r="Z219" s="26"/>
      <c r="AB219" s="26"/>
      <c r="AD219" s="26"/>
      <c r="AH219" s="26"/>
    </row>
    <row r="220" spans="13:34">
      <c r="M220" s="26"/>
      <c r="Q220" s="26"/>
      <c r="V220" s="26"/>
      <c r="Z220" s="26"/>
      <c r="AB220" s="26"/>
      <c r="AD220" s="26"/>
      <c r="AH220" s="26"/>
    </row>
    <row r="221" spans="13:34">
      <c r="M221" s="26"/>
      <c r="Q221" s="26"/>
      <c r="V221" s="26"/>
      <c r="Z221" s="26"/>
      <c r="AB221" s="26"/>
      <c r="AD221" s="26"/>
      <c r="AH221" s="26"/>
    </row>
    <row r="222" spans="13:34">
      <c r="M222" s="26"/>
      <c r="Q222" s="26"/>
      <c r="V222" s="26"/>
      <c r="Z222" s="26"/>
      <c r="AB222" s="26"/>
      <c r="AD222" s="26"/>
      <c r="AH222" s="26"/>
    </row>
    <row r="223" spans="13:34">
      <c r="M223" s="26"/>
      <c r="Q223" s="26"/>
      <c r="V223" s="26"/>
      <c r="Z223" s="26"/>
      <c r="AB223" s="26"/>
      <c r="AD223" s="26"/>
      <c r="AH223" s="26"/>
    </row>
    <row r="224" spans="13:34">
      <c r="M224" s="26"/>
      <c r="Q224" s="26"/>
      <c r="V224" s="26"/>
      <c r="Z224" s="26"/>
      <c r="AB224" s="26"/>
      <c r="AD224" s="26"/>
      <c r="AH224" s="26"/>
    </row>
    <row r="225" spans="13:34">
      <c r="M225" s="26"/>
      <c r="Q225" s="26"/>
      <c r="V225" s="26"/>
      <c r="Z225" s="26"/>
      <c r="AB225" s="26"/>
      <c r="AD225" s="26"/>
      <c r="AH225" s="26"/>
    </row>
    <row r="226" spans="13:34">
      <c r="M226" s="26"/>
      <c r="Q226" s="26"/>
      <c r="V226" s="26"/>
      <c r="Z226" s="26"/>
      <c r="AB226" s="26"/>
      <c r="AD226" s="26"/>
      <c r="AH226" s="26"/>
    </row>
    <row r="227" spans="13:34">
      <c r="M227" s="26"/>
      <c r="Q227" s="26"/>
      <c r="V227" s="26"/>
      <c r="Z227" s="26"/>
      <c r="AB227" s="26"/>
      <c r="AD227" s="26"/>
      <c r="AH227" s="26"/>
    </row>
    <row r="228" spans="13:34">
      <c r="M228" s="26"/>
      <c r="Q228" s="26"/>
      <c r="V228" s="26"/>
      <c r="Z228" s="26"/>
      <c r="AB228" s="26"/>
      <c r="AD228" s="26"/>
      <c r="AH228" s="26"/>
    </row>
    <row r="229" spans="13:34">
      <c r="M229" s="26"/>
      <c r="Q229" s="26"/>
      <c r="V229" s="26"/>
      <c r="Z229" s="26"/>
      <c r="AB229" s="26"/>
      <c r="AD229" s="26"/>
      <c r="AH229" s="26"/>
    </row>
    <row r="230" spans="13:34">
      <c r="M230" s="26"/>
      <c r="Q230" s="26"/>
      <c r="V230" s="26"/>
      <c r="Z230" s="26"/>
      <c r="AB230" s="26"/>
      <c r="AD230" s="26"/>
      <c r="AH230" s="26"/>
    </row>
    <row r="231" spans="13:34">
      <c r="M231" s="26"/>
      <c r="Q231" s="26"/>
      <c r="V231" s="26"/>
      <c r="Z231" s="26"/>
      <c r="AB231" s="26"/>
      <c r="AD231" s="26"/>
      <c r="AH231" s="26"/>
    </row>
    <row r="232" spans="13:34">
      <c r="M232" s="26"/>
      <c r="Q232" s="26"/>
      <c r="V232" s="26"/>
      <c r="Z232" s="26"/>
      <c r="AB232" s="26"/>
      <c r="AD232" s="26"/>
      <c r="AH232" s="26"/>
    </row>
    <row r="233" spans="13:34">
      <c r="M233" s="26"/>
      <c r="Q233" s="26"/>
      <c r="V233" s="26"/>
      <c r="Z233" s="26"/>
      <c r="AB233" s="26"/>
      <c r="AD233" s="26"/>
      <c r="AH233" s="26"/>
    </row>
    <row r="234" spans="13:34">
      <c r="M234" s="26"/>
      <c r="Q234" s="26"/>
      <c r="V234" s="26"/>
      <c r="Z234" s="26"/>
      <c r="AB234" s="26"/>
      <c r="AD234" s="26"/>
      <c r="AH234" s="26"/>
    </row>
    <row r="235" spans="13:34">
      <c r="M235" s="26"/>
      <c r="Q235" s="26"/>
      <c r="V235" s="26"/>
      <c r="Z235" s="26"/>
      <c r="AB235" s="26"/>
      <c r="AD235" s="26"/>
      <c r="AH235" s="26"/>
    </row>
    <row r="236" spans="13:34">
      <c r="M236" s="26"/>
      <c r="Q236" s="26"/>
      <c r="V236" s="26"/>
      <c r="Z236" s="26"/>
      <c r="AB236" s="26"/>
      <c r="AD236" s="26"/>
      <c r="AH236" s="26"/>
    </row>
    <row r="237" spans="13:34">
      <c r="M237" s="26"/>
      <c r="Q237" s="26"/>
      <c r="V237" s="26"/>
      <c r="Z237" s="26"/>
      <c r="AB237" s="26"/>
      <c r="AD237" s="26"/>
      <c r="AH237" s="26"/>
    </row>
    <row r="238" spans="13:34">
      <c r="M238" s="26"/>
      <c r="Q238" s="26"/>
      <c r="V238" s="26"/>
      <c r="Z238" s="26"/>
      <c r="AB238" s="26"/>
      <c r="AD238" s="26"/>
      <c r="AH238" s="26"/>
    </row>
    <row r="239" spans="13:34">
      <c r="M239" s="26"/>
      <c r="Q239" s="26"/>
      <c r="V239" s="26"/>
      <c r="Z239" s="26"/>
      <c r="AB239" s="26"/>
      <c r="AD239" s="26"/>
      <c r="AH239" s="26"/>
    </row>
    <row r="240" spans="13:34">
      <c r="M240" s="26"/>
      <c r="Q240" s="26"/>
      <c r="V240" s="26"/>
      <c r="Z240" s="26"/>
      <c r="AB240" s="26"/>
      <c r="AD240" s="26"/>
      <c r="AH240" s="26"/>
    </row>
    <row r="241" spans="13:34">
      <c r="M241" s="26"/>
      <c r="Q241" s="26"/>
      <c r="V241" s="26"/>
      <c r="Z241" s="26"/>
      <c r="AB241" s="26"/>
      <c r="AD241" s="26"/>
      <c r="AH241" s="26"/>
    </row>
    <row r="242" spans="13:34">
      <c r="M242" s="26"/>
      <c r="Q242" s="26"/>
      <c r="V242" s="26"/>
      <c r="Z242" s="26"/>
      <c r="AB242" s="26"/>
      <c r="AD242" s="26"/>
      <c r="AH242" s="26"/>
    </row>
    <row r="243" spans="13:34">
      <c r="M243" s="26"/>
      <c r="Q243" s="26"/>
      <c r="V243" s="26"/>
      <c r="Z243" s="26"/>
      <c r="AB243" s="26"/>
      <c r="AD243" s="26"/>
      <c r="AH243" s="26"/>
    </row>
    <row r="244" spans="13:34">
      <c r="M244" s="26"/>
      <c r="Q244" s="26"/>
      <c r="V244" s="26"/>
      <c r="Z244" s="26"/>
      <c r="AB244" s="26"/>
      <c r="AD244" s="26"/>
      <c r="AH244" s="26"/>
    </row>
    <row r="245" spans="13:34">
      <c r="M245" s="26"/>
      <c r="Q245" s="26"/>
      <c r="V245" s="26"/>
      <c r="Z245" s="26"/>
      <c r="AB245" s="26"/>
      <c r="AD245" s="26"/>
      <c r="AH245" s="26"/>
    </row>
    <row r="246" spans="13:34">
      <c r="M246" s="26"/>
      <c r="Q246" s="26"/>
      <c r="V246" s="26"/>
      <c r="Z246" s="26"/>
      <c r="AB246" s="26"/>
      <c r="AD246" s="26"/>
      <c r="AH246" s="26"/>
    </row>
    <row r="247" spans="13:34">
      <c r="M247" s="26"/>
      <c r="Q247" s="26"/>
      <c r="V247" s="26"/>
      <c r="Z247" s="26"/>
      <c r="AB247" s="26"/>
      <c r="AD247" s="26"/>
      <c r="AH247" s="26"/>
    </row>
    <row r="248" spans="13:34">
      <c r="M248" s="26"/>
      <c r="Q248" s="26"/>
      <c r="V248" s="26"/>
      <c r="Z248" s="26"/>
      <c r="AB248" s="26"/>
      <c r="AD248" s="26"/>
      <c r="AH248" s="26"/>
    </row>
    <row r="249" spans="13:34">
      <c r="M249" s="26"/>
      <c r="Q249" s="26"/>
      <c r="V249" s="26"/>
      <c r="Z249" s="26"/>
      <c r="AB249" s="26"/>
      <c r="AD249" s="26"/>
      <c r="AH249" s="26"/>
    </row>
    <row r="250" spans="13:34">
      <c r="M250" s="26"/>
      <c r="Q250" s="26"/>
      <c r="V250" s="26"/>
      <c r="Z250" s="26"/>
      <c r="AB250" s="26"/>
      <c r="AD250" s="26"/>
      <c r="AH250" s="26"/>
    </row>
    <row r="251" spans="13:34">
      <c r="M251" s="26"/>
      <c r="Q251" s="26"/>
      <c r="V251" s="26"/>
      <c r="Z251" s="26"/>
      <c r="AB251" s="26"/>
      <c r="AD251" s="26"/>
      <c r="AH251" s="26"/>
    </row>
    <row r="252" spans="13:34">
      <c r="M252" s="26"/>
      <c r="Q252" s="26"/>
      <c r="V252" s="26"/>
      <c r="Z252" s="26"/>
      <c r="AB252" s="26"/>
      <c r="AD252" s="26"/>
      <c r="AH252" s="26"/>
    </row>
    <row r="253" spans="13:34">
      <c r="M253" s="26"/>
      <c r="Q253" s="26"/>
      <c r="V253" s="26"/>
      <c r="Z253" s="26"/>
      <c r="AB253" s="26"/>
      <c r="AD253" s="26"/>
      <c r="AH253" s="26"/>
    </row>
    <row r="254" spans="13:34">
      <c r="M254" s="26"/>
      <c r="Q254" s="26"/>
      <c r="V254" s="26"/>
      <c r="Z254" s="26"/>
      <c r="AB254" s="26"/>
      <c r="AD254" s="26"/>
      <c r="AH254" s="26"/>
    </row>
    <row r="255" spans="13:34">
      <c r="M255" s="26"/>
      <c r="Q255" s="26"/>
      <c r="V255" s="26"/>
      <c r="Z255" s="26"/>
      <c r="AB255" s="26"/>
      <c r="AD255" s="26"/>
      <c r="AH255" s="26"/>
    </row>
    <row r="256" spans="13:34">
      <c r="M256" s="26"/>
      <c r="Q256" s="26"/>
      <c r="V256" s="26"/>
      <c r="Z256" s="26"/>
      <c r="AB256" s="26"/>
      <c r="AD256" s="26"/>
      <c r="AH256" s="26"/>
    </row>
    <row r="257" spans="13:34">
      <c r="M257" s="26"/>
      <c r="Q257" s="26"/>
      <c r="V257" s="26"/>
      <c r="Z257" s="26"/>
      <c r="AB257" s="26"/>
      <c r="AD257" s="26"/>
      <c r="AH257" s="26"/>
    </row>
    <row r="258" spans="13:34">
      <c r="M258" s="26"/>
      <c r="Q258" s="26"/>
      <c r="V258" s="26"/>
      <c r="Z258" s="26"/>
      <c r="AB258" s="26"/>
      <c r="AD258" s="26"/>
      <c r="AH258" s="26"/>
    </row>
    <row r="259" spans="13:34">
      <c r="M259" s="26"/>
      <c r="Q259" s="26"/>
      <c r="V259" s="26"/>
      <c r="Z259" s="26"/>
      <c r="AB259" s="26"/>
      <c r="AD259" s="26"/>
      <c r="AH259" s="26"/>
    </row>
    <row r="260" spans="13:34">
      <c r="M260" s="26"/>
      <c r="Q260" s="26"/>
      <c r="V260" s="26"/>
      <c r="Z260" s="26"/>
      <c r="AB260" s="26"/>
      <c r="AD260" s="26"/>
      <c r="AH260" s="26"/>
    </row>
    <row r="261" spans="13:34">
      <c r="M261" s="26"/>
      <c r="Q261" s="26"/>
      <c r="V261" s="26"/>
      <c r="Z261" s="26"/>
      <c r="AB261" s="26"/>
      <c r="AD261" s="26"/>
      <c r="AH261" s="26"/>
    </row>
    <row r="262" spans="13:34">
      <c r="M262" s="26"/>
      <c r="Q262" s="26"/>
      <c r="V262" s="26"/>
      <c r="Z262" s="26"/>
      <c r="AB262" s="26"/>
      <c r="AD262" s="26"/>
      <c r="AH262" s="26"/>
    </row>
    <row r="263" spans="13:34">
      <c r="M263" s="26"/>
      <c r="Q263" s="26"/>
      <c r="V263" s="26"/>
      <c r="Z263" s="26"/>
      <c r="AB263" s="26"/>
      <c r="AD263" s="26"/>
      <c r="AH263" s="26"/>
    </row>
    <row r="264" spans="13:34">
      <c r="M264" s="26"/>
      <c r="Q264" s="26"/>
      <c r="V264" s="26"/>
      <c r="Z264" s="26"/>
      <c r="AB264" s="26"/>
      <c r="AD264" s="26"/>
      <c r="AH264" s="26"/>
    </row>
    <row r="265" spans="13:34">
      <c r="M265" s="26"/>
      <c r="Q265" s="26"/>
      <c r="V265" s="26"/>
      <c r="Z265" s="26"/>
      <c r="AB265" s="26"/>
      <c r="AD265" s="26"/>
      <c r="AH265" s="26"/>
    </row>
    <row r="266" spans="13:34">
      <c r="M266" s="26"/>
      <c r="Q266" s="26"/>
      <c r="V266" s="26"/>
      <c r="Z266" s="26"/>
      <c r="AB266" s="26"/>
      <c r="AD266" s="26"/>
      <c r="AH266" s="26"/>
    </row>
    <row r="267" spans="13:34">
      <c r="M267" s="26"/>
      <c r="Q267" s="26"/>
      <c r="V267" s="26"/>
      <c r="Z267" s="26"/>
      <c r="AB267" s="26"/>
      <c r="AD267" s="26"/>
      <c r="AH267" s="26"/>
    </row>
    <row r="268" spans="13:34">
      <c r="M268" s="26"/>
      <c r="Q268" s="26"/>
      <c r="V268" s="26"/>
      <c r="Z268" s="26"/>
      <c r="AB268" s="26"/>
      <c r="AD268" s="26"/>
      <c r="AH268" s="26"/>
    </row>
    <row r="269" spans="13:34">
      <c r="M269" s="26"/>
      <c r="Q269" s="26"/>
      <c r="V269" s="26"/>
      <c r="Z269" s="26"/>
      <c r="AB269" s="26"/>
      <c r="AD269" s="26"/>
      <c r="AH269" s="26"/>
    </row>
    <row r="270" spans="13:34">
      <c r="M270" s="26"/>
      <c r="Q270" s="26"/>
      <c r="V270" s="26"/>
      <c r="Z270" s="26"/>
      <c r="AB270" s="26"/>
      <c r="AD270" s="26"/>
      <c r="AH270" s="26"/>
    </row>
    <row r="271" spans="13:34">
      <c r="M271" s="26"/>
      <c r="Q271" s="26"/>
      <c r="V271" s="26"/>
      <c r="Z271" s="26"/>
      <c r="AB271" s="26"/>
      <c r="AD271" s="26"/>
      <c r="AH271" s="26"/>
    </row>
    <row r="272" spans="13:34">
      <c r="M272" s="26"/>
      <c r="Q272" s="26"/>
      <c r="V272" s="26"/>
      <c r="Z272" s="26"/>
      <c r="AB272" s="26"/>
      <c r="AD272" s="26"/>
      <c r="AH272" s="26"/>
    </row>
    <row r="273" spans="13:34">
      <c r="M273" s="26"/>
      <c r="Q273" s="26"/>
      <c r="V273" s="26"/>
      <c r="Z273" s="26"/>
      <c r="AB273" s="26"/>
      <c r="AD273" s="26"/>
      <c r="AH273" s="26"/>
    </row>
    <row r="274" spans="13:34">
      <c r="M274" s="26"/>
      <c r="Q274" s="26"/>
      <c r="V274" s="26"/>
      <c r="Z274" s="26"/>
      <c r="AB274" s="26"/>
      <c r="AD274" s="26"/>
      <c r="AH274" s="26"/>
    </row>
    <row r="275" spans="13:34">
      <c r="M275" s="26"/>
      <c r="Q275" s="26"/>
      <c r="V275" s="26"/>
      <c r="Z275" s="26"/>
      <c r="AB275" s="26"/>
      <c r="AD275" s="26"/>
      <c r="AH275" s="26"/>
    </row>
    <row r="276" spans="13:34">
      <c r="M276" s="26"/>
      <c r="Q276" s="26"/>
      <c r="V276" s="26"/>
      <c r="Z276" s="26"/>
      <c r="AB276" s="26"/>
      <c r="AD276" s="26"/>
      <c r="AH276" s="26"/>
    </row>
    <row r="277" spans="13:34">
      <c r="M277" s="26"/>
      <c r="Q277" s="26"/>
      <c r="V277" s="26"/>
      <c r="Z277" s="26"/>
      <c r="AB277" s="26"/>
      <c r="AD277" s="26"/>
      <c r="AH277" s="26"/>
    </row>
    <row r="278" spans="13:34">
      <c r="M278" s="26"/>
      <c r="Q278" s="26"/>
      <c r="V278" s="26"/>
      <c r="Z278" s="26"/>
      <c r="AB278" s="26"/>
      <c r="AD278" s="26"/>
      <c r="AH278" s="26"/>
    </row>
    <row r="279" spans="13:34">
      <c r="M279" s="26"/>
      <c r="Q279" s="26"/>
      <c r="V279" s="26"/>
      <c r="Z279" s="26"/>
      <c r="AB279" s="26"/>
      <c r="AD279" s="26"/>
      <c r="AH279" s="26"/>
    </row>
    <row r="280" spans="13:34">
      <c r="M280" s="26"/>
      <c r="Q280" s="26"/>
      <c r="V280" s="26"/>
      <c r="Z280" s="26"/>
      <c r="AB280" s="26"/>
      <c r="AD280" s="26"/>
      <c r="AH280" s="26"/>
    </row>
    <row r="281" spans="13:34">
      <c r="M281" s="26"/>
      <c r="Q281" s="26"/>
      <c r="V281" s="26"/>
      <c r="Z281" s="26"/>
      <c r="AB281" s="26"/>
      <c r="AD281" s="26"/>
      <c r="AH281" s="26"/>
    </row>
    <row r="282" spans="13:34">
      <c r="M282" s="26"/>
      <c r="Q282" s="26"/>
      <c r="V282" s="26"/>
      <c r="Z282" s="26"/>
      <c r="AB282" s="26"/>
      <c r="AD282" s="26"/>
      <c r="AH282" s="26"/>
    </row>
    <row r="283" spans="13:34">
      <c r="M283" s="26"/>
      <c r="Q283" s="26"/>
      <c r="V283" s="26"/>
      <c r="Z283" s="26"/>
      <c r="AB283" s="26"/>
      <c r="AD283" s="26"/>
      <c r="AH283" s="26"/>
    </row>
    <row r="284" spans="13:34">
      <c r="M284" s="26"/>
      <c r="Q284" s="26"/>
      <c r="V284" s="26"/>
      <c r="Z284" s="26"/>
      <c r="AB284" s="26"/>
      <c r="AD284" s="26"/>
      <c r="AH284" s="26"/>
    </row>
    <row r="285" spans="13:34">
      <c r="M285" s="26"/>
      <c r="Q285" s="26"/>
      <c r="V285" s="26"/>
      <c r="Z285" s="26"/>
      <c r="AB285" s="26"/>
      <c r="AD285" s="26"/>
      <c r="AH285" s="26"/>
    </row>
    <row r="286" spans="13:34">
      <c r="M286" s="26"/>
      <c r="Q286" s="26"/>
      <c r="V286" s="26"/>
      <c r="Z286" s="26"/>
      <c r="AB286" s="26"/>
      <c r="AD286" s="26"/>
      <c r="AH286" s="26"/>
    </row>
    <row r="287" spans="13:34">
      <c r="M287" s="26"/>
      <c r="Q287" s="26"/>
      <c r="V287" s="26"/>
      <c r="Z287" s="26"/>
      <c r="AB287" s="26"/>
      <c r="AD287" s="26"/>
      <c r="AH287" s="26"/>
    </row>
    <row r="288" spans="13:34">
      <c r="M288" s="26"/>
      <c r="Q288" s="26"/>
      <c r="V288" s="26"/>
      <c r="Z288" s="26"/>
      <c r="AB288" s="26"/>
      <c r="AD288" s="26"/>
      <c r="AH288" s="26"/>
    </row>
    <row r="289" spans="13:34">
      <c r="M289" s="26"/>
      <c r="Q289" s="26"/>
      <c r="V289" s="26"/>
      <c r="Z289" s="26"/>
      <c r="AB289" s="26"/>
      <c r="AD289" s="26"/>
      <c r="AH289" s="26"/>
    </row>
    <row r="290" spans="13:34">
      <c r="M290" s="26"/>
      <c r="Q290" s="26"/>
      <c r="V290" s="26"/>
      <c r="Z290" s="26"/>
      <c r="AB290" s="26"/>
      <c r="AD290" s="26"/>
      <c r="AH290" s="26"/>
    </row>
    <row r="291" spans="13:34">
      <c r="M291" s="26"/>
      <c r="Q291" s="26"/>
      <c r="V291" s="26"/>
      <c r="Z291" s="26"/>
      <c r="AB291" s="26"/>
      <c r="AD291" s="26"/>
      <c r="AH291" s="26"/>
    </row>
    <row r="292" spans="13:34">
      <c r="M292" s="26"/>
      <c r="Q292" s="26"/>
      <c r="V292" s="26"/>
      <c r="Z292" s="26"/>
      <c r="AB292" s="26"/>
      <c r="AD292" s="26"/>
      <c r="AH292" s="26"/>
    </row>
    <row r="293" spans="13:34">
      <c r="M293" s="26"/>
      <c r="Q293" s="26"/>
      <c r="V293" s="26"/>
      <c r="Z293" s="26"/>
      <c r="AB293" s="26"/>
      <c r="AD293" s="26"/>
      <c r="AH293" s="26"/>
    </row>
    <row r="294" spans="13:34">
      <c r="M294" s="26"/>
      <c r="Q294" s="26"/>
      <c r="V294" s="26"/>
      <c r="Z294" s="26"/>
      <c r="AB294" s="26"/>
      <c r="AD294" s="26"/>
      <c r="AH294" s="26"/>
    </row>
    <row r="295" spans="13:34">
      <c r="M295" s="26"/>
      <c r="Q295" s="26"/>
      <c r="V295" s="26"/>
      <c r="Z295" s="26"/>
      <c r="AB295" s="26"/>
      <c r="AD295" s="26"/>
      <c r="AH295" s="26"/>
    </row>
    <row r="296" spans="13:34">
      <c r="M296" s="26"/>
      <c r="Q296" s="26"/>
      <c r="V296" s="26"/>
      <c r="Z296" s="26"/>
      <c r="AB296" s="26"/>
      <c r="AD296" s="26"/>
      <c r="AH296" s="26"/>
    </row>
    <row r="297" spans="13:34">
      <c r="M297" s="25"/>
      <c r="Q297" s="25"/>
      <c r="V297" s="25"/>
      <c r="Z297" s="25"/>
      <c r="AB297" s="25"/>
      <c r="AD297" s="25"/>
      <c r="AH297" s="25"/>
    </row>
    <row r="298" spans="13:34">
      <c r="M298" s="25"/>
      <c r="Q298" s="25"/>
      <c r="V298" s="25"/>
      <c r="Z298" s="25"/>
      <c r="AB298" s="25"/>
      <c r="AD298" s="25"/>
      <c r="AH298" s="25"/>
    </row>
    <row r="299" spans="13:34">
      <c r="M299" s="25"/>
      <c r="Q299" s="25"/>
      <c r="V299" s="25"/>
      <c r="Z299" s="25"/>
      <c r="AB299" s="25"/>
      <c r="AD299" s="25"/>
      <c r="AH299" s="25"/>
    </row>
    <row r="300" spans="13:34">
      <c r="M300" s="25"/>
      <c r="Q300" s="25"/>
      <c r="V300" s="25"/>
      <c r="Z300" s="25"/>
      <c r="AB300" s="25"/>
      <c r="AD300" s="25"/>
      <c r="AH300" s="25"/>
    </row>
    <row r="301" spans="13:34">
      <c r="M301" s="25"/>
      <c r="Q301" s="25"/>
      <c r="V301" s="25"/>
      <c r="Z301" s="25"/>
      <c r="AB301" s="25"/>
      <c r="AD301" s="25"/>
      <c r="AH301" s="25"/>
    </row>
    <row r="302" spans="13:34">
      <c r="M302" s="25"/>
      <c r="Q302" s="25"/>
      <c r="V302" s="25"/>
      <c r="Z302" s="25"/>
      <c r="AB302" s="25"/>
      <c r="AD302" s="25"/>
      <c r="AH302" s="25"/>
    </row>
    <row r="303" spans="13:34">
      <c r="M303" s="25"/>
      <c r="Q303" s="25"/>
      <c r="V303" s="25"/>
      <c r="Z303" s="25"/>
      <c r="AB303" s="25"/>
      <c r="AD303" s="25"/>
      <c r="AH303" s="25"/>
    </row>
    <row r="304" spans="13:34">
      <c r="M304" s="25"/>
      <c r="Q304" s="25"/>
      <c r="V304" s="25"/>
      <c r="Z304" s="25"/>
      <c r="AB304" s="25"/>
      <c r="AD304" s="25"/>
      <c r="AH304" s="25"/>
    </row>
    <row r="305" spans="13:34">
      <c r="M305" s="25"/>
      <c r="Q305" s="25"/>
      <c r="V305" s="25"/>
      <c r="Z305" s="25"/>
      <c r="AB305" s="25"/>
      <c r="AD305" s="25"/>
      <c r="AH305" s="25"/>
    </row>
    <row r="306" spans="13:34">
      <c r="M306" s="25"/>
      <c r="Q306" s="25"/>
      <c r="V306" s="25"/>
      <c r="Z306" s="25"/>
      <c r="AB306" s="25"/>
      <c r="AD306" s="25"/>
      <c r="AH306" s="25"/>
    </row>
    <row r="307" spans="13:34">
      <c r="M307" s="25"/>
      <c r="Q307" s="25"/>
      <c r="V307" s="25"/>
      <c r="Z307" s="25"/>
      <c r="AB307" s="25"/>
      <c r="AD307" s="25"/>
      <c r="AH307" s="25"/>
    </row>
    <row r="308" spans="13:34">
      <c r="M308" s="25"/>
      <c r="Q308" s="25"/>
      <c r="V308" s="25"/>
      <c r="Z308" s="25"/>
      <c r="AB308" s="25"/>
      <c r="AD308" s="25"/>
      <c r="AH308" s="25"/>
    </row>
    <row r="309" spans="13:34">
      <c r="M309" s="25"/>
      <c r="Q309" s="25"/>
      <c r="V309" s="25"/>
      <c r="Z309" s="25"/>
      <c r="AB309" s="25"/>
      <c r="AD309" s="25"/>
      <c r="AH309" s="25"/>
    </row>
    <row r="310" spans="13:34">
      <c r="M310" s="25"/>
      <c r="Q310" s="25"/>
      <c r="V310" s="25"/>
      <c r="Z310" s="25"/>
      <c r="AB310" s="25"/>
      <c r="AD310" s="25"/>
      <c r="AH310" s="25"/>
    </row>
    <row r="311" spans="13:34">
      <c r="M311" s="25"/>
      <c r="Q311" s="25"/>
      <c r="V311" s="25"/>
      <c r="Z311" s="25"/>
      <c r="AB311" s="25"/>
      <c r="AD311" s="25"/>
      <c r="AH311" s="25"/>
    </row>
    <row r="312" spans="13:34">
      <c r="M312" s="25"/>
      <c r="Q312" s="25"/>
      <c r="V312" s="25"/>
      <c r="Z312" s="25"/>
      <c r="AB312" s="25"/>
      <c r="AD312" s="25"/>
      <c r="AH312" s="25"/>
    </row>
    <row r="313" spans="13:34">
      <c r="M313" s="25"/>
      <c r="Q313" s="25"/>
      <c r="V313" s="25"/>
      <c r="Z313" s="25"/>
      <c r="AB313" s="25"/>
      <c r="AD313" s="25"/>
      <c r="AH313" s="25"/>
    </row>
    <row r="314" spans="13:34">
      <c r="M314" s="25"/>
      <c r="Q314" s="25"/>
      <c r="V314" s="25"/>
      <c r="Z314" s="25"/>
      <c r="AB314" s="25"/>
      <c r="AD314" s="25"/>
      <c r="AH314" s="25"/>
    </row>
    <row r="315" spans="13:34">
      <c r="M315" s="25"/>
      <c r="Q315" s="25"/>
      <c r="V315" s="25"/>
      <c r="Z315" s="25"/>
      <c r="AB315" s="25"/>
      <c r="AD315" s="25"/>
      <c r="AH315" s="25"/>
    </row>
    <row r="316" spans="13:34">
      <c r="M316" s="25"/>
      <c r="Q316" s="25"/>
      <c r="V316" s="25"/>
      <c r="Z316" s="25"/>
      <c r="AB316" s="25"/>
      <c r="AD316" s="25"/>
      <c r="AH316" s="25"/>
    </row>
    <row r="317" spans="13:34">
      <c r="M317" s="25"/>
      <c r="Q317" s="25"/>
      <c r="V317" s="25"/>
      <c r="Z317" s="25"/>
      <c r="AB317" s="25"/>
      <c r="AD317" s="25"/>
      <c r="AH317" s="25"/>
    </row>
    <row r="318" spans="13:34">
      <c r="M318" s="25"/>
      <c r="Q318" s="25"/>
      <c r="V318" s="25"/>
      <c r="Z318" s="25"/>
      <c r="AB318" s="25"/>
      <c r="AD318" s="25"/>
      <c r="AH318" s="25"/>
    </row>
    <row r="319" spans="13:34">
      <c r="M319" s="25"/>
      <c r="Q319" s="25"/>
      <c r="V319" s="25"/>
      <c r="Z319" s="25"/>
      <c r="AB319" s="25"/>
      <c r="AD319" s="25"/>
      <c r="AH319" s="25"/>
    </row>
    <row r="320" spans="13:34">
      <c r="M320" s="25"/>
      <c r="Q320" s="25"/>
      <c r="V320" s="25"/>
      <c r="Z320" s="25"/>
      <c r="AB320" s="25"/>
      <c r="AD320" s="25"/>
      <c r="AH320" s="25"/>
    </row>
    <row r="321" spans="13:34">
      <c r="M321" s="25"/>
      <c r="Q321" s="25"/>
      <c r="V321" s="25"/>
      <c r="Z321" s="25"/>
      <c r="AB321" s="25"/>
      <c r="AD321" s="25"/>
      <c r="AH321" s="25"/>
    </row>
    <row r="322" spans="13:34">
      <c r="M322" s="25"/>
      <c r="Q322" s="25"/>
      <c r="V322" s="25"/>
      <c r="Z322" s="25"/>
      <c r="AB322" s="25"/>
      <c r="AD322" s="25"/>
      <c r="AH322" s="25"/>
    </row>
    <row r="323" spans="13:34">
      <c r="M323" s="25"/>
      <c r="Q323" s="25"/>
      <c r="V323" s="25"/>
      <c r="Z323" s="25"/>
      <c r="AB323" s="25"/>
      <c r="AD323" s="25"/>
      <c r="AH323" s="25"/>
    </row>
    <row r="324" spans="13:34">
      <c r="M324" s="25"/>
      <c r="Q324" s="25"/>
      <c r="V324" s="25"/>
      <c r="Z324" s="25"/>
      <c r="AB324" s="25"/>
      <c r="AD324" s="25"/>
      <c r="AH324" s="25"/>
    </row>
    <row r="325" spans="13:34">
      <c r="M325" s="25"/>
      <c r="Q325" s="25"/>
      <c r="V325" s="25"/>
      <c r="Z325" s="25"/>
      <c r="AB325" s="25"/>
      <c r="AD325" s="25"/>
      <c r="AH325" s="25"/>
    </row>
    <row r="326" spans="13:34">
      <c r="M326" s="25"/>
      <c r="Q326" s="25"/>
      <c r="V326" s="25"/>
      <c r="Z326" s="25"/>
      <c r="AB326" s="25"/>
      <c r="AD326" s="25"/>
      <c r="AH326" s="25"/>
    </row>
    <row r="327" spans="13:34">
      <c r="M327" s="25"/>
      <c r="Q327" s="25"/>
      <c r="V327" s="25"/>
      <c r="Z327" s="25"/>
      <c r="AB327" s="25"/>
      <c r="AD327" s="25"/>
      <c r="AH327" s="25"/>
    </row>
    <row r="328" spans="13:34">
      <c r="M328" s="25"/>
      <c r="Q328" s="25"/>
      <c r="V328" s="25"/>
      <c r="Z328" s="25"/>
      <c r="AB328" s="25"/>
      <c r="AD328" s="25"/>
      <c r="AH328" s="25"/>
    </row>
    <row r="329" spans="13:34">
      <c r="M329" s="26"/>
      <c r="Q329" s="26"/>
      <c r="V329" s="26"/>
      <c r="Z329" s="26"/>
      <c r="AB329" s="26"/>
      <c r="AD329" s="26"/>
      <c r="AH329" s="26"/>
    </row>
    <row r="330" spans="13:34">
      <c r="M330" s="26"/>
      <c r="Q330" s="26"/>
      <c r="V330" s="26"/>
      <c r="Z330" s="26"/>
      <c r="AB330" s="26"/>
      <c r="AD330" s="26"/>
      <c r="AH330" s="26"/>
    </row>
    <row r="331" spans="13:34">
      <c r="M331" s="26"/>
      <c r="Q331" s="26"/>
      <c r="V331" s="26"/>
      <c r="Z331" s="26"/>
      <c r="AB331" s="26"/>
      <c r="AD331" s="26"/>
      <c r="AH331" s="26"/>
    </row>
    <row r="332" spans="13:34">
      <c r="M332" s="26"/>
      <c r="Q332" s="26"/>
      <c r="V332" s="26"/>
      <c r="Z332" s="26"/>
      <c r="AB332" s="26"/>
      <c r="AD332" s="26"/>
      <c r="AH332" s="26"/>
    </row>
    <row r="333" spans="13:34">
      <c r="M333" s="26"/>
      <c r="Q333" s="26"/>
      <c r="V333" s="26"/>
      <c r="Z333" s="26"/>
      <c r="AB333" s="26"/>
      <c r="AD333" s="26"/>
      <c r="AH333" s="26"/>
    </row>
    <row r="334" spans="13:34">
      <c r="M334" s="26"/>
      <c r="Q334" s="26"/>
      <c r="V334" s="26"/>
      <c r="Z334" s="26"/>
      <c r="AB334" s="26"/>
      <c r="AD334" s="26"/>
      <c r="AH334" s="26"/>
    </row>
    <row r="335" spans="13:34">
      <c r="M335" s="26"/>
      <c r="Q335" s="26"/>
      <c r="V335" s="26"/>
      <c r="Z335" s="26"/>
      <c r="AB335" s="26"/>
      <c r="AD335" s="26"/>
      <c r="AH335" s="26"/>
    </row>
    <row r="336" spans="13:34">
      <c r="M336" s="26"/>
      <c r="Q336" s="26"/>
      <c r="V336" s="26"/>
      <c r="Z336" s="26"/>
      <c r="AB336" s="26"/>
      <c r="AD336" s="26"/>
      <c r="AH336" s="26"/>
    </row>
    <row r="337" spans="13:34">
      <c r="M337" s="26"/>
      <c r="Q337" s="26"/>
      <c r="V337" s="26"/>
      <c r="Z337" s="26"/>
      <c r="AB337" s="26"/>
      <c r="AD337" s="26"/>
      <c r="AH337" s="26"/>
    </row>
    <row r="338" spans="13:34">
      <c r="M338" s="26"/>
      <c r="Q338" s="26"/>
      <c r="V338" s="26"/>
      <c r="Z338" s="26"/>
      <c r="AB338" s="26"/>
      <c r="AD338" s="26"/>
      <c r="AH338" s="26"/>
    </row>
    <row r="339" spans="13:34">
      <c r="M339" s="26"/>
      <c r="Q339" s="26"/>
      <c r="V339" s="26"/>
      <c r="Z339" s="26"/>
      <c r="AB339" s="26"/>
      <c r="AD339" s="26"/>
      <c r="AH339" s="26"/>
    </row>
    <row r="340" spans="13:34">
      <c r="M340" s="26"/>
      <c r="Q340" s="26"/>
      <c r="V340" s="26"/>
      <c r="Z340" s="26"/>
      <c r="AB340" s="26"/>
      <c r="AD340" s="26"/>
      <c r="AH340" s="26"/>
    </row>
    <row r="341" spans="13:34">
      <c r="M341" s="26"/>
      <c r="Q341" s="26"/>
      <c r="V341" s="26"/>
      <c r="Z341" s="26"/>
      <c r="AB341" s="26"/>
      <c r="AD341" s="26"/>
      <c r="AH341" s="26"/>
    </row>
    <row r="342" spans="13:34">
      <c r="M342" s="26"/>
      <c r="Q342" s="26"/>
      <c r="V342" s="26"/>
      <c r="Z342" s="26"/>
      <c r="AB342" s="26"/>
      <c r="AD342" s="26"/>
      <c r="AH342" s="26"/>
    </row>
    <row r="343" spans="13:34">
      <c r="M343" s="26"/>
      <c r="Q343" s="26"/>
      <c r="V343" s="26"/>
      <c r="Z343" s="26"/>
      <c r="AB343" s="26"/>
      <c r="AD343" s="26"/>
      <c r="AH343" s="26"/>
    </row>
    <row r="344" spans="13:34">
      <c r="M344" s="26"/>
      <c r="Q344" s="26"/>
      <c r="V344" s="26"/>
      <c r="Z344" s="26"/>
      <c r="AB344" s="26"/>
      <c r="AD344" s="26"/>
      <c r="AH344" s="26"/>
    </row>
    <row r="345" spans="13:34">
      <c r="M345" s="26"/>
      <c r="Q345" s="26"/>
      <c r="V345" s="26"/>
      <c r="Z345" s="26"/>
      <c r="AB345" s="26"/>
      <c r="AD345" s="26"/>
      <c r="AH345" s="26"/>
    </row>
    <row r="346" spans="13:34">
      <c r="M346" s="26"/>
      <c r="Q346" s="26"/>
      <c r="V346" s="26"/>
      <c r="Z346" s="26"/>
      <c r="AB346" s="26"/>
      <c r="AD346" s="26"/>
      <c r="AH346" s="26"/>
    </row>
    <row r="347" spans="13:34">
      <c r="M347" s="26"/>
      <c r="Q347" s="26"/>
      <c r="V347" s="26"/>
      <c r="Z347" s="26"/>
      <c r="AB347" s="26"/>
      <c r="AD347" s="26"/>
      <c r="AH347" s="26"/>
    </row>
    <row r="348" spans="13:34">
      <c r="M348" s="26"/>
      <c r="Q348" s="26"/>
      <c r="V348" s="26"/>
      <c r="Z348" s="26"/>
      <c r="AB348" s="26"/>
      <c r="AD348" s="26"/>
      <c r="AH348" s="26"/>
    </row>
    <row r="349" spans="13:34">
      <c r="M349" s="26"/>
      <c r="Q349" s="26"/>
      <c r="V349" s="26"/>
      <c r="Z349" s="26"/>
      <c r="AB349" s="26"/>
      <c r="AD349" s="26"/>
      <c r="AH349" s="26"/>
    </row>
    <row r="350" spans="13:34">
      <c r="M350" s="26"/>
      <c r="Q350" s="26"/>
      <c r="V350" s="26"/>
      <c r="Z350" s="26"/>
      <c r="AB350" s="26"/>
      <c r="AD350" s="26"/>
      <c r="AH350" s="26"/>
    </row>
    <row r="351" spans="13:34">
      <c r="M351" s="26"/>
      <c r="Q351" s="26"/>
      <c r="V351" s="26"/>
      <c r="Z351" s="26"/>
      <c r="AB351" s="26"/>
      <c r="AD351" s="26"/>
      <c r="AH351" s="26"/>
    </row>
    <row r="352" spans="13:34">
      <c r="M352" s="26"/>
      <c r="Q352" s="26"/>
      <c r="V352" s="26"/>
      <c r="Z352" s="26"/>
      <c r="AB352" s="26"/>
      <c r="AD352" s="26"/>
      <c r="AH352" s="26"/>
    </row>
    <row r="353" spans="13:34">
      <c r="M353" s="26"/>
      <c r="Q353" s="26"/>
      <c r="V353" s="26"/>
      <c r="Z353" s="26"/>
      <c r="AB353" s="26"/>
      <c r="AD353" s="26"/>
      <c r="AH353" s="26"/>
    </row>
    <row r="354" spans="13:34">
      <c r="M354" s="26"/>
      <c r="Q354" s="26"/>
      <c r="V354" s="26"/>
      <c r="Z354" s="26"/>
      <c r="AB354" s="26"/>
      <c r="AD354" s="26"/>
      <c r="AH354" s="26"/>
    </row>
    <row r="355" spans="13:34">
      <c r="M355" s="26"/>
      <c r="Q355" s="26"/>
      <c r="V355" s="26"/>
      <c r="Z355" s="26"/>
      <c r="AB355" s="26"/>
      <c r="AD355" s="26"/>
      <c r="AH355" s="26"/>
    </row>
    <row r="356" spans="13:34">
      <c r="M356" s="26"/>
      <c r="Q356" s="26"/>
      <c r="V356" s="26"/>
      <c r="Z356" s="26"/>
      <c r="AB356" s="26"/>
      <c r="AD356" s="26"/>
      <c r="AH356" s="26"/>
    </row>
    <row r="357" spans="13:34">
      <c r="M357" s="26"/>
      <c r="Q357" s="26"/>
      <c r="V357" s="26"/>
      <c r="Z357" s="26"/>
      <c r="AB357" s="26"/>
      <c r="AD357" s="26"/>
      <c r="AH357" s="26"/>
    </row>
    <row r="358" spans="13:34">
      <c r="M358" s="26"/>
      <c r="Q358" s="26"/>
      <c r="V358" s="26"/>
      <c r="Z358" s="26"/>
      <c r="AB358" s="26"/>
      <c r="AD358" s="26"/>
      <c r="AH358" s="26"/>
    </row>
    <row r="359" spans="13:34">
      <c r="M359" s="26"/>
      <c r="Q359" s="26"/>
      <c r="V359" s="26"/>
      <c r="Z359" s="26"/>
      <c r="AB359" s="26"/>
      <c r="AD359" s="26"/>
      <c r="AH359" s="26"/>
    </row>
    <row r="360" spans="13:34">
      <c r="M360" s="26"/>
      <c r="Q360" s="26"/>
      <c r="V360" s="26"/>
      <c r="Z360" s="26"/>
      <c r="AB360" s="26"/>
      <c r="AD360" s="26"/>
      <c r="AH360" s="26"/>
    </row>
    <row r="361" spans="13:34">
      <c r="M361" s="26"/>
      <c r="Q361" s="26"/>
      <c r="V361" s="26"/>
      <c r="Z361" s="26"/>
      <c r="AB361" s="26"/>
      <c r="AD361" s="26"/>
      <c r="AH361" s="26"/>
    </row>
    <row r="362" spans="13:34">
      <c r="M362" s="26"/>
      <c r="Q362" s="26"/>
      <c r="V362" s="26"/>
      <c r="Z362" s="26"/>
      <c r="AB362" s="26"/>
      <c r="AD362" s="26"/>
      <c r="AH362" s="26"/>
    </row>
    <row r="363" spans="13:34">
      <c r="M363" s="26"/>
      <c r="Q363" s="26"/>
      <c r="V363" s="26"/>
      <c r="Z363" s="26"/>
      <c r="AB363" s="26"/>
      <c r="AD363" s="26"/>
      <c r="AH363" s="26"/>
    </row>
    <row r="364" spans="13:34">
      <c r="M364" s="26"/>
      <c r="Q364" s="26"/>
      <c r="V364" s="26"/>
      <c r="Z364" s="26"/>
      <c r="AB364" s="26"/>
      <c r="AD364" s="26"/>
      <c r="AH364" s="26"/>
    </row>
    <row r="365" spans="13:34">
      <c r="M365" s="26"/>
      <c r="Q365" s="26"/>
      <c r="V365" s="26"/>
      <c r="Z365" s="26"/>
      <c r="AB365" s="26"/>
      <c r="AD365" s="26"/>
      <c r="AH365" s="26"/>
    </row>
    <row r="366" spans="13:34">
      <c r="M366" s="26"/>
      <c r="Q366" s="26"/>
      <c r="V366" s="26"/>
      <c r="Z366" s="26"/>
      <c r="AB366" s="26"/>
      <c r="AD366" s="26"/>
      <c r="AH366" s="26"/>
    </row>
    <row r="367" spans="13:34">
      <c r="M367" s="26"/>
      <c r="Q367" s="26"/>
      <c r="V367" s="26"/>
      <c r="Z367" s="26"/>
      <c r="AB367" s="26"/>
      <c r="AD367" s="26"/>
      <c r="AH367" s="26"/>
    </row>
    <row r="368" spans="13:34">
      <c r="M368" s="26"/>
      <c r="Q368" s="26"/>
      <c r="V368" s="26"/>
      <c r="Z368" s="26"/>
      <c r="AB368" s="26"/>
      <c r="AD368" s="26"/>
      <c r="AH368" s="26"/>
    </row>
    <row r="369" spans="13:34">
      <c r="M369" s="26"/>
      <c r="Q369" s="26"/>
      <c r="V369" s="26"/>
      <c r="Z369" s="26"/>
      <c r="AB369" s="26"/>
      <c r="AD369" s="26"/>
      <c r="AH369" s="26"/>
    </row>
    <row r="370" spans="13:34">
      <c r="M370" s="26"/>
      <c r="Q370" s="26"/>
      <c r="V370" s="26"/>
      <c r="Z370" s="26"/>
      <c r="AB370" s="26"/>
      <c r="AD370" s="26"/>
      <c r="AH370" s="26"/>
    </row>
    <row r="371" spans="13:34">
      <c r="M371" s="26"/>
      <c r="Q371" s="26"/>
      <c r="V371" s="26"/>
      <c r="Z371" s="26"/>
      <c r="AB371" s="26"/>
      <c r="AD371" s="26"/>
      <c r="AH371" s="26"/>
    </row>
    <row r="372" spans="13:34">
      <c r="M372" s="26"/>
      <c r="Q372" s="26"/>
      <c r="V372" s="26"/>
      <c r="Z372" s="26"/>
      <c r="AB372" s="26"/>
      <c r="AD372" s="26"/>
      <c r="AH372" s="26"/>
    </row>
    <row r="373" spans="13:34">
      <c r="M373" s="26"/>
      <c r="Q373" s="26"/>
      <c r="V373" s="26"/>
      <c r="Z373" s="26"/>
      <c r="AB373" s="26"/>
      <c r="AD373" s="26"/>
      <c r="AH373" s="26"/>
    </row>
    <row r="374" spans="13:34">
      <c r="M374" s="26"/>
      <c r="Q374" s="26"/>
      <c r="V374" s="26"/>
      <c r="Z374" s="26"/>
      <c r="AB374" s="26"/>
      <c r="AD374" s="26"/>
      <c r="AH374" s="26"/>
    </row>
    <row r="375" spans="13:34">
      <c r="M375" s="26"/>
      <c r="Q375" s="26"/>
      <c r="V375" s="26"/>
      <c r="Z375" s="26"/>
      <c r="AB375" s="26"/>
      <c r="AD375" s="26"/>
      <c r="AH375" s="26"/>
    </row>
    <row r="376" spans="13:34">
      <c r="M376" s="26"/>
      <c r="Q376" s="26"/>
      <c r="V376" s="26"/>
      <c r="Z376" s="26"/>
      <c r="AB376" s="26"/>
      <c r="AD376" s="26"/>
      <c r="AH376" s="26"/>
    </row>
    <row r="377" spans="13:34">
      <c r="M377" s="26"/>
      <c r="Q377" s="26"/>
      <c r="V377" s="26"/>
      <c r="Z377" s="26"/>
      <c r="AB377" s="26"/>
      <c r="AD377" s="26"/>
      <c r="AH377" s="26"/>
    </row>
    <row r="378" spans="13:34">
      <c r="M378" s="26"/>
      <c r="Q378" s="26"/>
      <c r="V378" s="26"/>
      <c r="Z378" s="26"/>
      <c r="AB378" s="26"/>
      <c r="AD378" s="26"/>
      <c r="AH378" s="26"/>
    </row>
    <row r="379" spans="13:34">
      <c r="M379" s="26"/>
      <c r="Q379" s="26"/>
      <c r="V379" s="26"/>
      <c r="Z379" s="26"/>
      <c r="AB379" s="26"/>
      <c r="AD379" s="26"/>
      <c r="AH379" s="26"/>
    </row>
    <row r="380" spans="13:34">
      <c r="M380" s="26"/>
      <c r="Q380" s="26"/>
      <c r="V380" s="26"/>
      <c r="Z380" s="26"/>
      <c r="AB380" s="26"/>
      <c r="AD380" s="26"/>
      <c r="AH380" s="26"/>
    </row>
    <row r="381" spans="13:34">
      <c r="M381" s="26"/>
      <c r="Q381" s="26"/>
      <c r="V381" s="26"/>
      <c r="Z381" s="26"/>
      <c r="AB381" s="26"/>
      <c r="AD381" s="26"/>
      <c r="AH381" s="26"/>
    </row>
    <row r="382" spans="13:34">
      <c r="M382" s="26"/>
      <c r="Q382" s="26"/>
      <c r="V382" s="26"/>
      <c r="Z382" s="26"/>
      <c r="AB382" s="26"/>
      <c r="AD382" s="26"/>
      <c r="AH382" s="26"/>
    </row>
    <row r="383" spans="13:34">
      <c r="M383" s="26"/>
      <c r="Q383" s="26"/>
      <c r="V383" s="26"/>
      <c r="Z383" s="26"/>
      <c r="AB383" s="26"/>
      <c r="AD383" s="26"/>
      <c r="AH383" s="26"/>
    </row>
    <row r="384" spans="13:34">
      <c r="M384" s="26"/>
      <c r="Q384" s="26"/>
      <c r="V384" s="26"/>
      <c r="Z384" s="26"/>
      <c r="AB384" s="26"/>
      <c r="AD384" s="26"/>
      <c r="AH384" s="26"/>
    </row>
    <row r="385" spans="13:34">
      <c r="M385" s="26"/>
      <c r="Q385" s="26"/>
      <c r="V385" s="26"/>
      <c r="Z385" s="26"/>
      <c r="AB385" s="26"/>
      <c r="AD385" s="26"/>
      <c r="AH385" s="26"/>
    </row>
    <row r="386" spans="13:34">
      <c r="M386" s="26"/>
      <c r="Q386" s="26"/>
      <c r="V386" s="26"/>
      <c r="Z386" s="26"/>
      <c r="AB386" s="26"/>
      <c r="AD386" s="26"/>
      <c r="AH386" s="26"/>
    </row>
    <row r="387" spans="13:34">
      <c r="M387" s="26"/>
      <c r="Q387" s="26"/>
      <c r="V387" s="26"/>
      <c r="Z387" s="26"/>
      <c r="AB387" s="26"/>
      <c r="AD387" s="26"/>
      <c r="AH387" s="26"/>
    </row>
    <row r="388" spans="13:34">
      <c r="M388" s="26"/>
      <c r="Q388" s="26"/>
      <c r="V388" s="26"/>
      <c r="Z388" s="26"/>
      <c r="AB388" s="26"/>
      <c r="AD388" s="26"/>
      <c r="AH388" s="26"/>
    </row>
    <row r="389" spans="13:34">
      <c r="M389" s="26"/>
      <c r="Q389" s="26"/>
      <c r="V389" s="26"/>
      <c r="Z389" s="26"/>
      <c r="AB389" s="26"/>
      <c r="AD389" s="26"/>
      <c r="AH389" s="26"/>
    </row>
    <row r="390" spans="13:34">
      <c r="M390" s="26"/>
      <c r="Q390" s="26"/>
      <c r="V390" s="26"/>
      <c r="Z390" s="26"/>
      <c r="AB390" s="26"/>
      <c r="AD390" s="26"/>
      <c r="AH390" s="26"/>
    </row>
    <row r="391" spans="13:34">
      <c r="M391" s="26"/>
      <c r="Q391" s="26"/>
      <c r="V391" s="26"/>
      <c r="Z391" s="26"/>
      <c r="AB391" s="26"/>
      <c r="AD391" s="26"/>
      <c r="AH391" s="26"/>
    </row>
    <row r="392" spans="13:34">
      <c r="M392" s="26"/>
      <c r="Q392" s="26"/>
      <c r="V392" s="26"/>
      <c r="Z392" s="26"/>
      <c r="AB392" s="26"/>
      <c r="AD392" s="26"/>
      <c r="AH392" s="26"/>
    </row>
    <row r="393" spans="13:34">
      <c r="M393" s="26"/>
      <c r="Q393" s="26"/>
      <c r="V393" s="26"/>
      <c r="Z393" s="26"/>
      <c r="AB393" s="26"/>
      <c r="AD393" s="26"/>
      <c r="AH393" s="26"/>
    </row>
    <row r="394" spans="13:34">
      <c r="M394" s="26"/>
      <c r="Q394" s="26"/>
      <c r="V394" s="26"/>
      <c r="Z394" s="26"/>
      <c r="AB394" s="26"/>
      <c r="AD394" s="26"/>
      <c r="AH394" s="26"/>
    </row>
    <row r="395" spans="13:34">
      <c r="M395" s="26"/>
      <c r="Q395" s="26"/>
      <c r="V395" s="26"/>
      <c r="Z395" s="26"/>
      <c r="AB395" s="26"/>
      <c r="AD395" s="26"/>
      <c r="AH395" s="26"/>
    </row>
    <row r="396" spans="13:34">
      <c r="M396" s="26"/>
      <c r="Q396" s="26"/>
      <c r="V396" s="26"/>
      <c r="Z396" s="26"/>
      <c r="AB396" s="26"/>
      <c r="AD396" s="26"/>
      <c r="AH396" s="26"/>
    </row>
    <row r="397" spans="13:34">
      <c r="M397" s="26"/>
      <c r="Q397" s="26"/>
      <c r="V397" s="26"/>
      <c r="Z397" s="26"/>
      <c r="AB397" s="26"/>
      <c r="AD397" s="26"/>
      <c r="AH397" s="26"/>
    </row>
    <row r="398" spans="13:34">
      <c r="M398" s="26"/>
      <c r="Q398" s="26"/>
      <c r="V398" s="26"/>
      <c r="Z398" s="26"/>
      <c r="AB398" s="26"/>
      <c r="AD398" s="26"/>
      <c r="AH398" s="26"/>
    </row>
    <row r="399" spans="13:34">
      <c r="M399" s="26"/>
      <c r="Q399" s="26"/>
      <c r="V399" s="26"/>
      <c r="Z399" s="26"/>
      <c r="AB399" s="26"/>
      <c r="AD399" s="26"/>
      <c r="AH399" s="26"/>
    </row>
    <row r="400" spans="13:34">
      <c r="M400" s="26"/>
      <c r="Q400" s="26"/>
      <c r="V400" s="26"/>
      <c r="Z400" s="26"/>
      <c r="AB400" s="26"/>
      <c r="AD400" s="26"/>
      <c r="AH400" s="26"/>
    </row>
    <row r="401" spans="13:34">
      <c r="M401" s="26"/>
      <c r="Q401" s="26"/>
      <c r="V401" s="26"/>
      <c r="Z401" s="26"/>
      <c r="AB401" s="26"/>
      <c r="AD401" s="26"/>
      <c r="AH401" s="26"/>
    </row>
    <row r="402" spans="13:34">
      <c r="M402" s="26"/>
      <c r="Q402" s="26"/>
      <c r="V402" s="26"/>
      <c r="Z402" s="26"/>
      <c r="AB402" s="26"/>
      <c r="AD402" s="26"/>
      <c r="AH402" s="26"/>
    </row>
    <row r="403" spans="13:34">
      <c r="M403" s="26"/>
      <c r="Q403" s="26"/>
      <c r="V403" s="26"/>
      <c r="Z403" s="26"/>
      <c r="AB403" s="26"/>
      <c r="AD403" s="26"/>
      <c r="AH403" s="26"/>
    </row>
    <row r="404" spans="13:34">
      <c r="M404" s="26"/>
      <c r="Q404" s="26"/>
      <c r="V404" s="26"/>
      <c r="Z404" s="26"/>
      <c r="AB404" s="26"/>
      <c r="AD404" s="26"/>
      <c r="AH404" s="26"/>
    </row>
    <row r="405" spans="13:34">
      <c r="M405" s="26"/>
      <c r="Q405" s="26"/>
      <c r="V405" s="26"/>
      <c r="Z405" s="26"/>
      <c r="AB405" s="26"/>
      <c r="AD405" s="26"/>
      <c r="AH405" s="26"/>
    </row>
    <row r="406" spans="13:34">
      <c r="M406" s="26"/>
      <c r="Q406" s="26"/>
      <c r="V406" s="26"/>
      <c r="Z406" s="26"/>
      <c r="AB406" s="26"/>
      <c r="AD406" s="26"/>
      <c r="AH406" s="26"/>
    </row>
    <row r="407" spans="13:34">
      <c r="M407" s="26"/>
      <c r="Q407" s="26"/>
      <c r="V407" s="26"/>
      <c r="Z407" s="26"/>
      <c r="AB407" s="26"/>
      <c r="AD407" s="26"/>
      <c r="AH407" s="26"/>
    </row>
    <row r="408" spans="13:34">
      <c r="M408" s="26"/>
      <c r="Q408" s="26"/>
      <c r="V408" s="26"/>
      <c r="Z408" s="26"/>
      <c r="AB408" s="26"/>
      <c r="AD408" s="26"/>
      <c r="AH408" s="26"/>
    </row>
    <row r="409" spans="13:34">
      <c r="M409" s="26"/>
      <c r="Q409" s="26"/>
      <c r="V409" s="26"/>
      <c r="Z409" s="26"/>
      <c r="AB409" s="26"/>
      <c r="AD409" s="26"/>
      <c r="AH409" s="26"/>
    </row>
    <row r="410" spans="13:34">
      <c r="M410" s="26"/>
      <c r="Q410" s="26"/>
      <c r="V410" s="26"/>
      <c r="Z410" s="26"/>
      <c r="AB410" s="26"/>
      <c r="AD410" s="26"/>
      <c r="AH410" s="26"/>
    </row>
    <row r="411" spans="13:34">
      <c r="M411" s="26"/>
      <c r="Q411" s="26"/>
      <c r="V411" s="26"/>
      <c r="Z411" s="26"/>
      <c r="AB411" s="26"/>
      <c r="AD411" s="26"/>
      <c r="AH411" s="26"/>
    </row>
    <row r="412" spans="13:34">
      <c r="M412" s="26"/>
      <c r="Q412" s="26"/>
      <c r="V412" s="26"/>
      <c r="Z412" s="26"/>
      <c r="AB412" s="26"/>
      <c r="AD412" s="26"/>
      <c r="AH412" s="26"/>
    </row>
    <row r="413" spans="13:34">
      <c r="M413" s="26"/>
      <c r="Q413" s="26"/>
      <c r="V413" s="26"/>
      <c r="Z413" s="26"/>
      <c r="AB413" s="26"/>
      <c r="AD413" s="26"/>
      <c r="AH413" s="26"/>
    </row>
    <row r="414" spans="13:34">
      <c r="M414" s="26"/>
      <c r="Q414" s="26"/>
      <c r="V414" s="26"/>
      <c r="Z414" s="26"/>
      <c r="AB414" s="26"/>
      <c r="AD414" s="26"/>
      <c r="AH414" s="26"/>
    </row>
    <row r="415" spans="13:34">
      <c r="M415" s="26"/>
      <c r="Q415" s="26"/>
      <c r="V415" s="26"/>
      <c r="Z415" s="26"/>
      <c r="AB415" s="26"/>
      <c r="AD415" s="26"/>
      <c r="AH415" s="26"/>
    </row>
    <row r="416" spans="13:34">
      <c r="M416" s="26"/>
      <c r="Q416" s="26"/>
      <c r="V416" s="26"/>
      <c r="Z416" s="26"/>
      <c r="AB416" s="26"/>
      <c r="AD416" s="26"/>
      <c r="AH416" s="26"/>
    </row>
    <row r="417" spans="13:34">
      <c r="M417" s="26"/>
      <c r="Q417" s="26"/>
      <c r="V417" s="26"/>
      <c r="Z417" s="26"/>
      <c r="AB417" s="26"/>
      <c r="AD417" s="26"/>
      <c r="AH417" s="26"/>
    </row>
    <row r="418" spans="13:34">
      <c r="M418" s="26"/>
      <c r="Q418" s="26"/>
      <c r="V418" s="26"/>
      <c r="Z418" s="26"/>
      <c r="AB418" s="26"/>
      <c r="AD418" s="26"/>
      <c r="AH418" s="26"/>
    </row>
    <row r="419" spans="13:34">
      <c r="M419" s="26"/>
      <c r="Q419" s="26"/>
      <c r="V419" s="26"/>
      <c r="Z419" s="26"/>
      <c r="AB419" s="26"/>
      <c r="AD419" s="26"/>
      <c r="AH419" s="26"/>
    </row>
    <row r="420" spans="13:34">
      <c r="M420" s="26"/>
      <c r="Q420" s="26"/>
      <c r="V420" s="26"/>
      <c r="Z420" s="26"/>
      <c r="AB420" s="26"/>
      <c r="AD420" s="26"/>
      <c r="AH420" s="26"/>
    </row>
    <row r="421" spans="13:34">
      <c r="M421" s="26"/>
      <c r="Q421" s="26"/>
      <c r="V421" s="26"/>
      <c r="Z421" s="26"/>
      <c r="AB421" s="26"/>
      <c r="AD421" s="26"/>
      <c r="AH421" s="26"/>
    </row>
    <row r="422" spans="13:34">
      <c r="M422" s="26"/>
      <c r="Q422" s="26"/>
      <c r="V422" s="26"/>
      <c r="Z422" s="26"/>
      <c r="AB422" s="26"/>
      <c r="AD422" s="26"/>
      <c r="AH422" s="26"/>
    </row>
    <row r="423" spans="13:34">
      <c r="M423" s="26"/>
      <c r="Q423" s="26"/>
      <c r="V423" s="26"/>
      <c r="Z423" s="26"/>
      <c r="AB423" s="26"/>
      <c r="AD423" s="26"/>
      <c r="AH423" s="26"/>
    </row>
    <row r="424" spans="13:34">
      <c r="M424" s="26"/>
      <c r="Q424" s="26"/>
      <c r="V424" s="26"/>
      <c r="Z424" s="26"/>
      <c r="AB424" s="26"/>
      <c r="AD424" s="26"/>
      <c r="AH424" s="26"/>
    </row>
    <row r="425" spans="13:34">
      <c r="M425" s="26"/>
      <c r="Q425" s="26"/>
      <c r="V425" s="26"/>
      <c r="Z425" s="26"/>
      <c r="AB425" s="26"/>
      <c r="AD425" s="26"/>
      <c r="AH425" s="26"/>
    </row>
    <row r="426" spans="13:34">
      <c r="M426" s="26"/>
      <c r="Q426" s="26"/>
      <c r="V426" s="26"/>
      <c r="Z426" s="26"/>
      <c r="AB426" s="26"/>
      <c r="AD426" s="26"/>
      <c r="AH426" s="26"/>
    </row>
    <row r="427" spans="13:34">
      <c r="M427" s="26"/>
      <c r="Q427" s="26"/>
      <c r="V427" s="26"/>
      <c r="Z427" s="26"/>
      <c r="AB427" s="26"/>
      <c r="AD427" s="26"/>
      <c r="AH427" s="26"/>
    </row>
    <row r="428" spans="13:34">
      <c r="M428" s="26"/>
      <c r="Q428" s="26"/>
      <c r="V428" s="26"/>
      <c r="Z428" s="26"/>
      <c r="AB428" s="26"/>
      <c r="AD428" s="26"/>
      <c r="AH428" s="26"/>
    </row>
    <row r="429" spans="13:34">
      <c r="M429" s="26"/>
      <c r="Q429" s="26"/>
      <c r="V429" s="26"/>
      <c r="Z429" s="26"/>
      <c r="AB429" s="26"/>
      <c r="AD429" s="26"/>
      <c r="AH429" s="26"/>
    </row>
    <row r="430" spans="13:34">
      <c r="M430" s="26"/>
      <c r="Q430" s="26"/>
      <c r="V430" s="26"/>
      <c r="Z430" s="26"/>
      <c r="AB430" s="26"/>
      <c r="AD430" s="26"/>
      <c r="AH430" s="26"/>
    </row>
    <row r="431" spans="13:34">
      <c r="M431" s="26"/>
      <c r="Q431" s="26"/>
      <c r="V431" s="26"/>
      <c r="Z431" s="26"/>
      <c r="AB431" s="26"/>
      <c r="AD431" s="26"/>
      <c r="AH431" s="26"/>
    </row>
    <row r="432" spans="13:34">
      <c r="M432" s="26"/>
      <c r="Q432" s="26"/>
      <c r="V432" s="26"/>
      <c r="Z432" s="26"/>
      <c r="AB432" s="26"/>
      <c r="AD432" s="26"/>
      <c r="AH432" s="26"/>
    </row>
    <row r="433" spans="13:34">
      <c r="M433" s="26"/>
      <c r="Q433" s="26"/>
      <c r="V433" s="26"/>
      <c r="Z433" s="26"/>
      <c r="AB433" s="26"/>
      <c r="AD433" s="26"/>
      <c r="AH433" s="26"/>
    </row>
    <row r="434" spans="13:34">
      <c r="M434" s="26"/>
      <c r="Q434" s="26"/>
      <c r="V434" s="26"/>
      <c r="Z434" s="26"/>
      <c r="AB434" s="26"/>
      <c r="AD434" s="26"/>
      <c r="AH434" s="26"/>
    </row>
    <row r="435" spans="13:34">
      <c r="M435" s="26"/>
      <c r="Q435" s="26"/>
      <c r="V435" s="26"/>
      <c r="Z435" s="26"/>
      <c r="AB435" s="26"/>
      <c r="AD435" s="26"/>
      <c r="AH435" s="26"/>
    </row>
    <row r="436" spans="13:34">
      <c r="M436" s="26"/>
      <c r="Q436" s="26"/>
      <c r="V436" s="26"/>
      <c r="Z436" s="26"/>
      <c r="AB436" s="26"/>
      <c r="AD436" s="26"/>
      <c r="AH436" s="26"/>
    </row>
    <row r="437" spans="13:34">
      <c r="M437" s="26"/>
      <c r="Q437" s="26"/>
      <c r="V437" s="26"/>
      <c r="Z437" s="26"/>
      <c r="AB437" s="26"/>
      <c r="AD437" s="26"/>
      <c r="AH437" s="26"/>
    </row>
    <row r="438" spans="13:34">
      <c r="M438" s="26"/>
      <c r="Q438" s="26"/>
      <c r="V438" s="26"/>
      <c r="Z438" s="26"/>
      <c r="AB438" s="26"/>
      <c r="AD438" s="26"/>
      <c r="AH438" s="26"/>
    </row>
    <row r="439" spans="13:34">
      <c r="M439" s="26"/>
      <c r="Q439" s="26"/>
      <c r="V439" s="26"/>
      <c r="Z439" s="26"/>
      <c r="AB439" s="26"/>
      <c r="AD439" s="26"/>
      <c r="AH439" s="26"/>
    </row>
    <row r="440" spans="13:34">
      <c r="M440" s="26"/>
      <c r="Q440" s="26"/>
      <c r="V440" s="26"/>
      <c r="Z440" s="26"/>
      <c r="AB440" s="26"/>
      <c r="AD440" s="26"/>
      <c r="AH440" s="26"/>
    </row>
    <row r="441" spans="13:34">
      <c r="M441" s="26"/>
      <c r="Q441" s="26"/>
      <c r="V441" s="26"/>
      <c r="Z441" s="26"/>
      <c r="AB441" s="26"/>
      <c r="AD441" s="26"/>
      <c r="AH441" s="26"/>
    </row>
    <row r="442" spans="13:34">
      <c r="M442" s="26"/>
      <c r="Q442" s="26"/>
      <c r="V442" s="26"/>
      <c r="Z442" s="26"/>
      <c r="AB442" s="26"/>
      <c r="AD442" s="26"/>
      <c r="AH442" s="26"/>
    </row>
    <row r="443" spans="13:34">
      <c r="M443" s="26"/>
      <c r="Q443" s="26"/>
      <c r="V443" s="26"/>
      <c r="Z443" s="26"/>
      <c r="AB443" s="26"/>
      <c r="AD443" s="26"/>
      <c r="AH443" s="26"/>
    </row>
    <row r="444" spans="13:34">
      <c r="M444" s="26"/>
      <c r="Q444" s="26"/>
      <c r="V444" s="26"/>
      <c r="Z444" s="26"/>
      <c r="AB444" s="26"/>
      <c r="AD444" s="26"/>
      <c r="AH444" s="26"/>
    </row>
    <row r="445" spans="13:34">
      <c r="M445" s="26"/>
      <c r="Q445" s="26"/>
      <c r="V445" s="26"/>
      <c r="Z445" s="26"/>
      <c r="AB445" s="26"/>
      <c r="AD445" s="26"/>
      <c r="AH445" s="26"/>
    </row>
    <row r="446" spans="13:34">
      <c r="M446" s="26"/>
      <c r="Q446" s="26"/>
      <c r="V446" s="26"/>
      <c r="Z446" s="26"/>
      <c r="AB446" s="26"/>
      <c r="AD446" s="26"/>
      <c r="AH446" s="26"/>
    </row>
    <row r="447" spans="13:34">
      <c r="M447" s="26"/>
      <c r="Q447" s="26"/>
      <c r="V447" s="26"/>
      <c r="Z447" s="26"/>
      <c r="AB447" s="26"/>
      <c r="AD447" s="26"/>
      <c r="AH447" s="26"/>
    </row>
    <row r="448" spans="13:34">
      <c r="M448" s="26"/>
      <c r="Q448" s="26"/>
      <c r="V448" s="26"/>
      <c r="Z448" s="26"/>
      <c r="AB448" s="26"/>
      <c r="AD448" s="26"/>
      <c r="AH448" s="26"/>
    </row>
    <row r="449" spans="13:34">
      <c r="M449" s="26"/>
      <c r="Q449" s="26"/>
      <c r="V449" s="26"/>
      <c r="Z449" s="26"/>
      <c r="AB449" s="26"/>
      <c r="AD449" s="26"/>
      <c r="AH449" s="26"/>
    </row>
    <row r="450" spans="13:34">
      <c r="M450" s="26"/>
      <c r="Q450" s="26"/>
      <c r="V450" s="26"/>
      <c r="Z450" s="26"/>
      <c r="AB450" s="26"/>
      <c r="AD450" s="26"/>
      <c r="AH450" s="26"/>
    </row>
    <row r="451" spans="13:34">
      <c r="M451" s="26"/>
      <c r="Q451" s="26"/>
      <c r="V451" s="26"/>
      <c r="Z451" s="26"/>
      <c r="AB451" s="26"/>
      <c r="AD451" s="26"/>
      <c r="AH451" s="26"/>
    </row>
    <row r="452" spans="13:34">
      <c r="M452" s="26"/>
      <c r="Q452" s="26"/>
      <c r="V452" s="26"/>
      <c r="Z452" s="26"/>
      <c r="AB452" s="26"/>
      <c r="AD452" s="26"/>
      <c r="AH452" s="26"/>
    </row>
    <row r="453" spans="13:34">
      <c r="M453" s="26"/>
      <c r="Q453" s="26"/>
      <c r="V453" s="26"/>
      <c r="Z453" s="26"/>
      <c r="AB453" s="26"/>
      <c r="AD453" s="26"/>
      <c r="AH453" s="26"/>
    </row>
    <row r="454" spans="13:34">
      <c r="M454" s="26"/>
      <c r="Q454" s="26"/>
      <c r="V454" s="26"/>
      <c r="Z454" s="26"/>
      <c r="AB454" s="26"/>
      <c r="AD454" s="26"/>
      <c r="AH454" s="26"/>
    </row>
    <row r="455" spans="13:34">
      <c r="M455" s="26"/>
      <c r="Q455" s="26"/>
      <c r="V455" s="26"/>
      <c r="Z455" s="26"/>
      <c r="AB455" s="26"/>
      <c r="AD455" s="26"/>
      <c r="AH455" s="26"/>
    </row>
    <row r="456" spans="13:34">
      <c r="M456" s="26"/>
      <c r="Q456" s="26"/>
      <c r="V456" s="26"/>
      <c r="Z456" s="26"/>
      <c r="AB456" s="26"/>
      <c r="AD456" s="26"/>
      <c r="AH456" s="26"/>
    </row>
    <row r="457" spans="13:34">
      <c r="M457" s="26"/>
      <c r="Q457" s="26"/>
      <c r="V457" s="26"/>
      <c r="Z457" s="26"/>
      <c r="AB457" s="26"/>
      <c r="AD457" s="26"/>
      <c r="AH457" s="26"/>
    </row>
    <row r="458" spans="13:34">
      <c r="M458" s="26"/>
      <c r="Q458" s="26"/>
      <c r="V458" s="26"/>
      <c r="Z458" s="26"/>
      <c r="AB458" s="26"/>
      <c r="AD458" s="26"/>
      <c r="AH458" s="26"/>
    </row>
    <row r="459" spans="13:34">
      <c r="M459" s="26"/>
      <c r="Q459" s="26"/>
      <c r="V459" s="26"/>
      <c r="Z459" s="26"/>
      <c r="AB459" s="26"/>
      <c r="AD459" s="26"/>
      <c r="AH459" s="26"/>
    </row>
    <row r="460" spans="13:34">
      <c r="M460" s="26"/>
      <c r="Q460" s="26"/>
      <c r="V460" s="26"/>
      <c r="Z460" s="26"/>
      <c r="AB460" s="26"/>
      <c r="AD460" s="26"/>
      <c r="AH460" s="26"/>
    </row>
    <row r="461" spans="13:34">
      <c r="M461" s="26"/>
      <c r="Q461" s="26"/>
      <c r="V461" s="26"/>
      <c r="Z461" s="26"/>
      <c r="AB461" s="26"/>
      <c r="AD461" s="26"/>
      <c r="AH461" s="26"/>
    </row>
    <row r="462" spans="13:34">
      <c r="M462" s="26"/>
      <c r="Q462" s="26"/>
      <c r="V462" s="26"/>
      <c r="Z462" s="26"/>
      <c r="AB462" s="26"/>
      <c r="AD462" s="26"/>
      <c r="AH462" s="26"/>
    </row>
    <row r="463" spans="13:34">
      <c r="M463" s="26"/>
      <c r="Q463" s="26"/>
      <c r="V463" s="26"/>
      <c r="Z463" s="26"/>
      <c r="AB463" s="26"/>
      <c r="AD463" s="26"/>
      <c r="AH463" s="26"/>
    </row>
    <row r="464" spans="13:34">
      <c r="M464" s="26"/>
      <c r="Q464" s="26"/>
      <c r="V464" s="26"/>
      <c r="Z464" s="26"/>
      <c r="AB464" s="26"/>
      <c r="AD464" s="26"/>
      <c r="AH464" s="26"/>
    </row>
  </sheetData>
  <sortState ref="A2:AJ28">
    <sortCondition ref="AJ2:AJ28" descending="1"/>
  </sortState>
  <mergeCells count="30">
    <mergeCell ref="A2:AJ2"/>
    <mergeCell ref="R3:U3"/>
    <mergeCell ref="W3:Y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Z3:Z4"/>
    <mergeCell ref="AA3:AA4"/>
    <mergeCell ref="AB3:AB4"/>
    <mergeCell ref="AC3:AC4"/>
    <mergeCell ref="AD3:AD4"/>
    <mergeCell ref="AH3:AH4"/>
    <mergeCell ref="AI3:AI4"/>
    <mergeCell ref="AJ3:AJ4"/>
  </mergeCells>
  <pageMargins left="0.196527777777778" right="0.275" top="0.354166666666667" bottom="0.196527777777778" header="0.5" footer="0.5"/>
  <pageSetup paperSize="8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2019级学硕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啊！青青子衿</cp:lastModifiedBy>
  <dcterms:created xsi:type="dcterms:W3CDTF">2006-09-16T00:00:00Z</dcterms:created>
  <cp:lastPrinted>2019-09-25T14:11:00Z</cp:lastPrinted>
  <dcterms:modified xsi:type="dcterms:W3CDTF">2020-10-06T13:00:46Z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